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05" windowWidth="19875" windowHeight="6705"/>
  </bookViews>
  <sheets>
    <sheet name="PARTIDAS LDF" sheetId="1" r:id="rId1"/>
  </sheets>
  <definedNames>
    <definedName name="_xlnm._FilterDatabase" localSheetId="0" hidden="1">'PARTIDAS LDF'!$A$13:$H$161</definedName>
    <definedName name="_xlnm.Print_Area" localSheetId="0">'PARTIDAS LDF'!$B$1:$H$160</definedName>
    <definedName name="_xlnm.Print_Titles" localSheetId="0">'PARTIDAS LDF'!$1:$11</definedName>
  </definedNames>
  <calcPr calcId="145621"/>
</workbook>
</file>

<file path=xl/calcChain.xml><?xml version="1.0" encoding="utf-8"?>
<calcChain xmlns="http://schemas.openxmlformats.org/spreadsheetml/2006/main">
  <c r="D158" i="1" l="1"/>
  <c r="D157" i="1"/>
  <c r="D156" i="1"/>
  <c r="D155" i="1"/>
  <c r="D154" i="1"/>
  <c r="D153" i="1"/>
  <c r="D152" i="1"/>
  <c r="C151" i="1"/>
  <c r="H151" i="1"/>
  <c r="G151" i="1"/>
  <c r="F151" i="1"/>
  <c r="E151" i="1"/>
  <c r="D150" i="1"/>
  <c r="D149" i="1"/>
  <c r="G147" i="1"/>
  <c r="D148" i="1"/>
  <c r="C147" i="1"/>
  <c r="H147" i="1"/>
  <c r="F147" i="1"/>
  <c r="E147" i="1"/>
  <c r="D146" i="1"/>
  <c r="D145" i="1"/>
  <c r="D144" i="1"/>
  <c r="D143" i="1"/>
  <c r="D142" i="1"/>
  <c r="D141" i="1"/>
  <c r="H139" i="1"/>
  <c r="G139" i="1"/>
  <c r="D140" i="1"/>
  <c r="D139" i="1" s="1"/>
  <c r="C139" i="1"/>
  <c r="F139" i="1"/>
  <c r="E139" i="1"/>
  <c r="D138" i="1"/>
  <c r="D137" i="1"/>
  <c r="H135" i="1"/>
  <c r="G135" i="1"/>
  <c r="D136" i="1"/>
  <c r="C135" i="1"/>
  <c r="F135" i="1"/>
  <c r="E135" i="1"/>
  <c r="D134" i="1"/>
  <c r="D133" i="1"/>
  <c r="D132" i="1"/>
  <c r="D131" i="1"/>
  <c r="D130" i="1"/>
  <c r="D129" i="1"/>
  <c r="D128" i="1"/>
  <c r="D127" i="1"/>
  <c r="H125" i="1"/>
  <c r="G125" i="1"/>
  <c r="D126" i="1"/>
  <c r="D125" i="1" s="1"/>
  <c r="C125" i="1"/>
  <c r="F125" i="1"/>
  <c r="E125" i="1"/>
  <c r="D124" i="1"/>
  <c r="D123" i="1"/>
  <c r="D122" i="1"/>
  <c r="D121" i="1"/>
  <c r="D120" i="1"/>
  <c r="D119" i="1"/>
  <c r="D118" i="1"/>
  <c r="D117" i="1"/>
  <c r="H115" i="1"/>
  <c r="G115" i="1"/>
  <c r="D116" i="1"/>
  <c r="C115" i="1"/>
  <c r="F115" i="1"/>
  <c r="E115" i="1"/>
  <c r="D114" i="1"/>
  <c r="D113" i="1"/>
  <c r="D112" i="1"/>
  <c r="D111" i="1"/>
  <c r="D110" i="1"/>
  <c r="D109" i="1"/>
  <c r="D108" i="1"/>
  <c r="D107" i="1"/>
  <c r="H105" i="1"/>
  <c r="G105" i="1"/>
  <c r="D106" i="1"/>
  <c r="C105" i="1"/>
  <c r="F105" i="1"/>
  <c r="E105" i="1"/>
  <c r="D104" i="1"/>
  <c r="D103" i="1"/>
  <c r="D102" i="1"/>
  <c r="D101" i="1"/>
  <c r="D100" i="1"/>
  <c r="D99" i="1"/>
  <c r="D98" i="1"/>
  <c r="D97" i="1"/>
  <c r="H95" i="1"/>
  <c r="G95" i="1"/>
  <c r="D96" i="1"/>
  <c r="C95" i="1"/>
  <c r="F95" i="1"/>
  <c r="E95" i="1"/>
  <c r="D94" i="1"/>
  <c r="D93" i="1"/>
  <c r="D92" i="1"/>
  <c r="D91" i="1"/>
  <c r="D90" i="1"/>
  <c r="D89" i="1"/>
  <c r="H87" i="1"/>
  <c r="H86" i="1" s="1"/>
  <c r="G87" i="1"/>
  <c r="G86" i="1" s="1"/>
  <c r="D88" i="1"/>
  <c r="D87" i="1" s="1"/>
  <c r="C87" i="1"/>
  <c r="C86" i="1" s="1"/>
  <c r="F87" i="1"/>
  <c r="F86" i="1" s="1"/>
  <c r="E87" i="1"/>
  <c r="E86" i="1" s="1"/>
  <c r="D84" i="1"/>
  <c r="D83" i="1"/>
  <c r="D82" i="1"/>
  <c r="D81" i="1"/>
  <c r="D80" i="1"/>
  <c r="D79" i="1"/>
  <c r="F77" i="1"/>
  <c r="D78" i="1"/>
  <c r="D77" i="1" s="1"/>
  <c r="H77" i="1"/>
  <c r="G77" i="1"/>
  <c r="C77" i="1"/>
  <c r="D76" i="1"/>
  <c r="D75" i="1"/>
  <c r="F73" i="1"/>
  <c r="D74" i="1"/>
  <c r="H73" i="1"/>
  <c r="G73" i="1"/>
  <c r="C73" i="1"/>
  <c r="D72" i="1"/>
  <c r="D71" i="1"/>
  <c r="D70" i="1"/>
  <c r="D69" i="1"/>
  <c r="D68" i="1"/>
  <c r="D67" i="1"/>
  <c r="F65" i="1"/>
  <c r="D66" i="1"/>
  <c r="D65" i="1" s="1"/>
  <c r="H65" i="1"/>
  <c r="G65" i="1"/>
  <c r="C65" i="1"/>
  <c r="D64" i="1"/>
  <c r="D63" i="1"/>
  <c r="F61" i="1"/>
  <c r="D62" i="1"/>
  <c r="C61" i="1"/>
  <c r="H61" i="1"/>
  <c r="G61" i="1"/>
  <c r="E61" i="1"/>
  <c r="D60" i="1"/>
  <c r="D59" i="1"/>
  <c r="D58" i="1"/>
  <c r="D57" i="1"/>
  <c r="D56" i="1"/>
  <c r="D55" i="1"/>
  <c r="D54" i="1"/>
  <c r="D53" i="1"/>
  <c r="G51" i="1"/>
  <c r="F51" i="1"/>
  <c r="C51" i="1"/>
  <c r="H51" i="1"/>
  <c r="E51" i="1"/>
  <c r="D49" i="1"/>
  <c r="D48" i="1"/>
  <c r="D47" i="1"/>
  <c r="D45" i="1"/>
  <c r="D44" i="1"/>
  <c r="D43" i="1"/>
  <c r="G41" i="1"/>
  <c r="F41" i="1"/>
  <c r="H41" i="1"/>
  <c r="E41" i="1"/>
  <c r="C41" i="1"/>
  <c r="D40" i="1"/>
  <c r="D39" i="1"/>
  <c r="D38" i="1"/>
  <c r="D36" i="1"/>
  <c r="D35" i="1"/>
  <c r="D34" i="1"/>
  <c r="D32" i="1"/>
  <c r="C31" i="1"/>
  <c r="H31" i="1"/>
  <c r="G31" i="1"/>
  <c r="F31" i="1"/>
  <c r="D30" i="1"/>
  <c r="D28" i="1"/>
  <c r="D27" i="1"/>
  <c r="D26" i="1"/>
  <c r="D24" i="1"/>
  <c r="D23" i="1"/>
  <c r="H21" i="1"/>
  <c r="D22" i="1"/>
  <c r="C21" i="1"/>
  <c r="G21" i="1"/>
  <c r="F21" i="1"/>
  <c r="E21" i="1"/>
  <c r="D20" i="1"/>
  <c r="D19" i="1"/>
  <c r="D18" i="1"/>
  <c r="D17" i="1"/>
  <c r="D16" i="1"/>
  <c r="D15" i="1"/>
  <c r="H13" i="1"/>
  <c r="H12" i="1" s="1"/>
  <c r="H159" i="1" s="1"/>
  <c r="G13" i="1"/>
  <c r="G12" i="1" s="1"/>
  <c r="G159" i="1" s="1"/>
  <c r="D14" i="1"/>
  <c r="C13" i="1"/>
  <c r="F13" i="1"/>
  <c r="F12" i="1" s="1"/>
  <c r="F159" i="1" s="1"/>
  <c r="C12" i="1" l="1"/>
  <c r="C159" i="1" s="1"/>
  <c r="D13" i="1"/>
  <c r="E13" i="1"/>
  <c r="D105" i="1"/>
  <c r="D147" i="1"/>
  <c r="D25" i="1"/>
  <c r="D21" i="1" s="1"/>
  <c r="D29" i="1"/>
  <c r="D33" i="1"/>
  <c r="D31" i="1" s="1"/>
  <c r="D37" i="1"/>
  <c r="D42" i="1"/>
  <c r="D46" i="1"/>
  <c r="D50" i="1"/>
  <c r="D52" i="1"/>
  <c r="D51" i="1" s="1"/>
  <c r="D61" i="1"/>
  <c r="D73" i="1"/>
  <c r="D95" i="1"/>
  <c r="D86" i="1" s="1"/>
  <c r="D135" i="1"/>
  <c r="E31" i="1"/>
  <c r="D115" i="1"/>
  <c r="D151" i="1"/>
  <c r="E65" i="1"/>
  <c r="E73" i="1"/>
  <c r="E77" i="1"/>
  <c r="E12" i="1" l="1"/>
  <c r="E159" i="1" s="1"/>
  <c r="D41" i="1"/>
  <c r="D12" i="1" s="1"/>
  <c r="D159" i="1" s="1"/>
</calcChain>
</file>

<file path=xl/sharedStrings.xml><?xml version="1.0" encoding="utf-8"?>
<sst xmlns="http://schemas.openxmlformats.org/spreadsheetml/2006/main" count="160" uniqueCount="88">
  <si>
    <t>ESTADO ANALÍTICO DEL PRESUPUESTO DE EGRESOS DETALLADO - Ley de Disciplina Financiera</t>
  </si>
  <si>
    <t>Clasificación por Objeto de Gasto</t>
  </si>
  <si>
    <t>(Pesos)</t>
  </si>
  <si>
    <t>Capítulo/Concepto</t>
  </si>
  <si>
    <t>Aprobado</t>
  </si>
  <si>
    <t>Ampliaciones /Reducciones</t>
  </si>
  <si>
    <t>Modificado</t>
  </si>
  <si>
    <t>Devengado</t>
  </si>
  <si>
    <t>Pagado</t>
  </si>
  <si>
    <t>Subejercicio</t>
  </si>
  <si>
    <t>I. Gasto No Etiquetado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</si>
  <si>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</si>
  <si>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</si>
  <si>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</si>
  <si>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</si>
  <si>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</si>
  <si>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</si>
  <si>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</si>
  <si>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</si>
  <si>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</si>
  <si>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</si>
  <si>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</si>
  <si>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Materiales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</si>
  <si>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</si>
  <si>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</si>
  <si>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</si>
  <si>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</si>
  <si>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</si>
  <si>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</si>
  <si>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</si>
  <si>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</si>
  <si>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</si>
  <si>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</si>
  <si>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</si>
  <si>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</si>
  <si>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</si>
  <si>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</si>
  <si>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</si>
  <si>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</si>
  <si>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 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</si>
  <si>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</si>
  <si>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</si>
  <si>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</si>
  <si>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</si>
  <si>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</si>
  <si>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</si>
  <si>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Socail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</si>
  <si>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</si>
  <si>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</si>
  <si>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</si>
  <si>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</si>
  <si>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</si>
  <si>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</si>
  <si>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</si>
  <si>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</si>
  <si>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</si>
  <si>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</si>
  <si>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</si>
  <si>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</si>
  <si>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</si>
  <si>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</si>
  <si>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</si>
  <si>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</si>
  <si>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</si>
  <si>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</si>
  <si>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</si>
  <si>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 y Valores</t>
  </si>
  <si>
    <t>Concesión de Prestamos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</si>
  <si>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</si>
  <si>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</si>
  <si>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</si>
  <si>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</si>
  <si>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</si>
  <si>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</si>
  <si>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</si>
  <si>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</si>
  <si>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</si>
  <si>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</si>
  <si>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</si>
  <si>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</si>
  <si>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Costos por Coberturas</t>
  </si>
  <si>
    <t>Apoyos Financieros</t>
  </si>
  <si>
    <t>Adeudos de Ejercicios Fiscales Anteriores (Adefas)</t>
  </si>
  <si>
    <t>II. Gasto Etiquetado</t>
  </si>
  <si>
    <t>Total</t>
  </si>
  <si>
    <t>Las cifras pueden presentar diferencias por redondeos.</t>
  </si>
  <si>
    <t>Del 1 de enero al 31 de Diciembre de 2018</t>
  </si>
  <si>
    <t>GOBIERNO DEL ESTADO DE QUINTANA ROO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</si>
</sst>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3" formatCode="_-* #,##0.00_-;\-* #,##0.00_-;_-* &quot;-&quot;??_-;_-@_-"/>
    <numFmt numFmtId="164" formatCode="#,##0;[Red]#,##0"/>
    <numFmt numFmtId="165" formatCode="General_)"/>
    <numFmt numFmtId="166" formatCode="_-[$€-2]* #,##0.00_-;\-[$€-2]* #,##0.00_-;_-[$€-2]* &quot;-&quot;??_-"/>
    <numFmt numFmtId="167" formatCode="#,##0_ ;\-#,##0\ "/>
    <numFmt numFmtId="168" formatCode="0.0%"/>
  </numFmts>
  <fonts count="48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 tint="-0.34998626667073579"/>
      <name val="Arial"/>
      <family val="2"/>
    </font>
    <font>
      <sz val="11"/>
      <name val="Arial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"/>
      <family val="2"/>
    </font>
    <font>
      <sz val="10"/>
      <color theme="0"/>
      <name val="Arial Narrow"/>
      <family val="2"/>
    </font>
    <font>
      <b/>
      <sz val="10"/>
      <name val="Arial Narrow"/>
      <family val="2"/>
    </font>
    <font>
      <sz val="11"/>
      <color theme="9" tint="-0.249977111117893"/>
      <name val="Calibri"/>
      <family val="2"/>
      <scheme val="minor"/>
    </font>
    <font>
      <b/>
      <sz val="10"/>
      <color theme="1"/>
      <name val="Arial Narrow"/>
      <family val="2"/>
    </font>
    <font>
      <sz val="10"/>
      <color indexed="8"/>
      <name val="MS Sans Serif"/>
      <family val="2"/>
    </font>
    <font>
      <sz val="10"/>
      <name val="Futura Md BT"/>
      <family val="2"/>
    </font>
    <font>
      <sz val="11"/>
      <name val="Futura Md BT"/>
      <family val="2"/>
    </font>
    <font>
      <sz val="10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5" tint="-0.249977111117893"/>
      <name val="Calibri"/>
      <family val="2"/>
      <scheme val="minor"/>
    </font>
    <font>
      <b/>
      <sz val="10"/>
      <name val="Futura Md BT"/>
      <family val="2"/>
    </font>
    <font>
      <b/>
      <sz val="11"/>
      <name val="Futura Md BT"/>
      <family val="2"/>
    </font>
    <font>
      <sz val="11"/>
      <name val="Futura Lt BT"/>
      <family val="2"/>
    </font>
    <font>
      <sz val="10"/>
      <name val="Futura Lt BT"/>
      <family val="2"/>
    </font>
    <font>
      <sz val="11"/>
      <color theme="1"/>
      <name val="Futura Lt BT"/>
      <family val="2"/>
    </font>
    <font>
      <sz val="11"/>
      <color theme="0" tint="-0.34998626667073579"/>
      <name val="Futura Lt BT"/>
      <family val="2"/>
    </font>
    <font>
      <sz val="8"/>
      <name val="Futura Lt BT"/>
      <family val="2"/>
    </font>
    <font>
      <sz val="8"/>
      <color rgb="FFFF0000"/>
      <name val="Futura Lt BT"/>
      <family val="2"/>
    </font>
    <font>
      <sz val="11"/>
      <color rgb="FFFF000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8.0500000000000007"/>
      <color indexed="8"/>
      <name val="Arial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</fonts>
  <fills count="25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BFECEE"/>
        <bgColor indexed="64"/>
      </patternFill>
    </fill>
    <fill>
      <patternFill patternType="solid">
        <fgColor rgb="FFFFF9C5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rgb="FF7F777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253">
    <xf numFmtId="0" fontId="0" fillId="0" borderId="0"/>
    <xf numFmtId="43" fontId="2" fillId="0" borderId="0" applyFont="0" applyFill="0" applyBorder="0" applyAlignment="0" applyProtection="0"/>
    <xf numFmtId="0" fontId="12" fillId="0" borderId="0"/>
    <xf numFmtId="165" fontId="17" fillId="0" borderId="0"/>
    <xf numFmtId="0" fontId="28" fillId="7" borderId="0" applyNumberFormat="0" applyBorder="0" applyAlignment="0" applyProtection="0"/>
    <xf numFmtId="0" fontId="29" fillId="8" borderId="17" applyNumberFormat="0" applyAlignment="0" applyProtection="0"/>
    <xf numFmtId="0" fontId="30" fillId="9" borderId="18" applyNumberFormat="0" applyAlignment="0" applyProtection="0"/>
    <xf numFmtId="0" fontId="31" fillId="0" borderId="19" applyNumberFormat="0" applyFill="0" applyAlignment="0" applyProtection="0"/>
    <xf numFmtId="43" fontId="17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5" fillId="9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4" fillId="16" borderId="0" applyNumberFormat="0" applyBorder="0" applyAlignment="0" applyProtection="0"/>
    <xf numFmtId="0" fontId="34" fillId="7" borderId="0" applyNumberFormat="0" applyBorder="0" applyAlignment="0" applyProtection="0"/>
    <xf numFmtId="0" fontId="35" fillId="17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4" fillId="16" borderId="0" applyNumberFormat="0" applyBorder="0" applyAlignment="0" applyProtection="0"/>
    <xf numFmtId="0" fontId="34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6" fillId="21" borderId="17" applyNumberFormat="0" applyAlignment="0" applyProtection="0"/>
    <xf numFmtId="166" fontId="17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2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8" fontId="17" fillId="0" borderId="0" applyFont="0" applyFill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0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42" fillId="0" borderId="0"/>
    <xf numFmtId="0" fontId="1" fillId="0" borderId="0"/>
    <xf numFmtId="0" fontId="40" fillId="0" borderId="0">
      <alignment vertical="top"/>
    </xf>
    <xf numFmtId="0" fontId="1" fillId="0" borderId="0"/>
    <xf numFmtId="0" fontId="1" fillId="0" borderId="0"/>
    <xf numFmtId="0" fontId="17" fillId="16" borderId="20" applyNumberFormat="0" applyFont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13" fontId="17" fillId="0" borderId="0" applyFont="0" applyFill="0" applyProtection="0"/>
    <xf numFmtId="0" fontId="43" fillId="8" borderId="21" applyNumberFormat="0" applyAlignment="0" applyProtection="0"/>
    <xf numFmtId="0" fontId="44" fillId="0" borderId="0" applyNumberFormat="0" applyFill="0" applyBorder="0" applyAlignment="0" applyProtection="0"/>
    <xf numFmtId="0" fontId="45" fillId="0" borderId="22" applyNumberFormat="0" applyFill="0" applyAlignment="0" applyProtection="0"/>
    <xf numFmtId="0" fontId="46" fillId="0" borderId="23" applyNumberFormat="0" applyFill="0" applyAlignment="0" applyProtection="0"/>
    <xf numFmtId="0" fontId="32" fillId="0" borderId="24" applyNumberFormat="0" applyFill="0" applyAlignment="0" applyProtection="0"/>
    <xf numFmtId="0" fontId="47" fillId="0" borderId="0" applyNumberFormat="0" applyFill="0" applyBorder="0" applyAlignment="0" applyProtection="0"/>
    <xf numFmtId="0" fontId="33" fillId="0" borderId="25" applyNumberFormat="0" applyFill="0" applyAlignment="0" applyProtection="0"/>
  </cellStyleXfs>
  <cellXfs count="59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Alignment="1"/>
    <xf numFmtId="43" fontId="0" fillId="0" borderId="0" xfId="1" applyFont="1"/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0" borderId="0" xfId="0" applyFont="1"/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43" fontId="9" fillId="3" borderId="11" xfId="1" applyFont="1" applyFill="1" applyBorder="1" applyAlignment="1">
      <alignment horizontal="center" vertical="center" wrapText="1"/>
    </xf>
    <xf numFmtId="43" fontId="9" fillId="3" borderId="12" xfId="1" applyFont="1" applyFill="1" applyBorder="1" applyAlignment="1">
      <alignment horizontal="center" vertical="center" wrapText="1"/>
    </xf>
    <xf numFmtId="0" fontId="10" fillId="0" borderId="0" xfId="0" applyFont="1"/>
    <xf numFmtId="0" fontId="9" fillId="4" borderId="7" xfId="0" applyFont="1" applyFill="1" applyBorder="1" applyAlignment="1">
      <alignment wrapText="1"/>
    </xf>
    <xf numFmtId="3" fontId="11" fillId="4" borderId="8" xfId="1" applyNumberFormat="1" applyFont="1" applyFill="1" applyBorder="1" applyAlignment="1"/>
    <xf numFmtId="3" fontId="11" fillId="4" borderId="9" xfId="1" applyNumberFormat="1" applyFont="1" applyFill="1" applyBorder="1" applyAlignment="1"/>
    <xf numFmtId="0" fontId="13" fillId="0" borderId="0" xfId="2" applyNumberFormat="1" applyFont="1" applyFill="1" applyBorder="1" applyAlignment="1" applyProtection="1">
      <alignment horizontal="center" vertical="top"/>
    </xf>
    <xf numFmtId="0" fontId="9" fillId="5" borderId="10" xfId="2" applyNumberFormat="1" applyFont="1" applyFill="1" applyBorder="1" applyAlignment="1" applyProtection="1">
      <alignment horizontal="left" vertical="top" indent="1"/>
    </xf>
    <xf numFmtId="3" fontId="9" fillId="5" borderId="11" xfId="1" applyNumberFormat="1" applyFont="1" applyFill="1" applyBorder="1"/>
    <xf numFmtId="3" fontId="9" fillId="5" borderId="12" xfId="1" applyNumberFormat="1" applyFont="1" applyFill="1" applyBorder="1"/>
    <xf numFmtId="0" fontId="13" fillId="0" borderId="0" xfId="0" applyFont="1"/>
    <xf numFmtId="0" fontId="14" fillId="0" borderId="0" xfId="0" applyFont="1"/>
    <xf numFmtId="0" fontId="15" fillId="0" borderId="0" xfId="2" applyNumberFormat="1" applyFont="1" applyFill="1" applyBorder="1" applyAlignment="1" applyProtection="1">
      <alignment horizontal="center" vertical="top"/>
    </xf>
    <xf numFmtId="0" fontId="15" fillId="0" borderId="10" xfId="2" applyNumberFormat="1" applyFont="1" applyFill="1" applyBorder="1" applyAlignment="1" applyProtection="1">
      <alignment horizontal="left" vertical="top" wrapText="1" indent="2"/>
    </xf>
    <xf numFmtId="3" fontId="5" fillId="0" borderId="8" xfId="1" applyNumberFormat="1" applyFont="1" applyFill="1" applyBorder="1" applyAlignment="1"/>
    <xf numFmtId="3" fontId="5" fillId="0" borderId="9" xfId="1" applyNumberFormat="1" applyFont="1" applyFill="1" applyBorder="1" applyAlignment="1"/>
    <xf numFmtId="0" fontId="16" fillId="0" borderId="0" xfId="0" applyFont="1"/>
    <xf numFmtId="0" fontId="17" fillId="0" borderId="0" xfId="0" applyFont="1"/>
    <xf numFmtId="0" fontId="4" fillId="0" borderId="0" xfId="0" applyFont="1"/>
    <xf numFmtId="43" fontId="17" fillId="0" borderId="0" xfId="1" applyFont="1"/>
    <xf numFmtId="0" fontId="15" fillId="0" borderId="0" xfId="0" applyFont="1" applyAlignment="1">
      <alignment horizontal="center"/>
    </xf>
    <xf numFmtId="0" fontId="15" fillId="0" borderId="0" xfId="2" quotePrefix="1" applyNumberFormat="1" applyFont="1" applyFill="1" applyBorder="1" applyAlignment="1" applyProtection="1">
      <alignment horizontal="center" vertical="top"/>
    </xf>
    <xf numFmtId="0" fontId="15" fillId="0" borderId="7" xfId="2" applyNumberFormat="1" applyFont="1" applyFill="1" applyBorder="1" applyAlignment="1" applyProtection="1">
      <alignment horizontal="left" vertical="top" wrapText="1" indent="2"/>
    </xf>
    <xf numFmtId="0" fontId="18" fillId="0" borderId="0" xfId="0" applyFont="1"/>
    <xf numFmtId="0" fontId="19" fillId="0" borderId="0" xfId="2" applyNumberFormat="1" applyFont="1" applyFill="1" applyBorder="1" applyAlignment="1" applyProtection="1">
      <alignment horizontal="center" vertical="top"/>
    </xf>
    <xf numFmtId="164" fontId="6" fillId="6" borderId="13" xfId="0" applyNumberFormat="1" applyFont="1" applyFill="1" applyBorder="1" applyAlignment="1">
      <alignment horizontal="left" wrapText="1" indent="1"/>
    </xf>
    <xf numFmtId="3" fontId="6" fillId="6" borderId="14" xfId="1" applyNumberFormat="1" applyFont="1" applyFill="1" applyBorder="1" applyAlignment="1"/>
    <xf numFmtId="3" fontId="6" fillId="6" borderId="15" xfId="1" applyNumberFormat="1" applyFont="1" applyFill="1" applyBorder="1" applyAlignment="1"/>
    <xf numFmtId="0" fontId="20" fillId="0" borderId="0" xfId="0" applyFont="1"/>
    <xf numFmtId="0" fontId="19" fillId="0" borderId="0" xfId="0" applyFont="1"/>
    <xf numFmtId="0" fontId="15" fillId="0" borderId="16" xfId="0" applyFont="1" applyBorder="1" applyAlignment="1"/>
    <xf numFmtId="0" fontId="15" fillId="0" borderId="0" xfId="0" applyFont="1" applyAlignment="1"/>
    <xf numFmtId="0" fontId="21" fillId="0" borderId="0" xfId="0" applyFont="1"/>
    <xf numFmtId="0" fontId="22" fillId="0" borderId="0" xfId="2" applyNumberFormat="1" applyFont="1" applyFill="1" applyBorder="1" applyAlignment="1" applyProtection="1">
      <alignment horizontal="left" vertical="top" indent="3"/>
    </xf>
    <xf numFmtId="43" fontId="23" fillId="0" borderId="0" xfId="1" applyFont="1"/>
    <xf numFmtId="0" fontId="24" fillId="0" borderId="0" xfId="0" applyFont="1" applyAlignment="1">
      <alignment horizontal="center"/>
    </xf>
    <xf numFmtId="3" fontId="25" fillId="0" borderId="0" xfId="1" applyNumberFormat="1" applyFont="1"/>
    <xf numFmtId="3" fontId="26" fillId="0" borderId="0" xfId="1" applyNumberFormat="1" applyFont="1"/>
    <xf numFmtId="0" fontId="27" fillId="0" borderId="0" xfId="0" applyFont="1"/>
  </cellXfs>
  <cellStyles count="253">
    <cellStyle name="=C:\WINNT\SYSTEM32\COMMAND.COM" xfId="3"/>
    <cellStyle name="Buena 2" xfId="4"/>
    <cellStyle name="Cálculo 2" xfId="5"/>
    <cellStyle name="Celda de comprobación 2" xfId="6"/>
    <cellStyle name="Celda vinculada 2" xfId="7"/>
    <cellStyle name="Coma 2" xfId="8"/>
    <cellStyle name="Encabezado 4 2" xfId="9"/>
    <cellStyle name="Énfasis 1" xfId="10"/>
    <cellStyle name="Énfasis 2" xfId="11"/>
    <cellStyle name="Énfasis 3" xfId="12"/>
    <cellStyle name="Énfasis1 - 20%" xfId="13"/>
    <cellStyle name="Énfasis1 - 40%" xfId="14"/>
    <cellStyle name="Énfasis1 - 60%" xfId="15"/>
    <cellStyle name="Énfasis1 2" xfId="16"/>
    <cellStyle name="Énfasis1 3" xfId="17"/>
    <cellStyle name="Énfasis1 4" xfId="18"/>
    <cellStyle name="Énfasis1 5" xfId="19"/>
    <cellStyle name="Énfasis1 6" xfId="20"/>
    <cellStyle name="Énfasis1 7" xfId="21"/>
    <cellStyle name="Énfasis2 - 20%" xfId="22"/>
    <cellStyle name="Énfasis2 - 40%" xfId="23"/>
    <cellStyle name="Énfasis2 - 60%" xfId="24"/>
    <cellStyle name="Énfasis2 2" xfId="25"/>
    <cellStyle name="Énfasis2 3" xfId="26"/>
    <cellStyle name="Énfasis2 4" xfId="27"/>
    <cellStyle name="Énfasis2 5" xfId="28"/>
    <cellStyle name="Énfasis2 6" xfId="29"/>
    <cellStyle name="Énfasis2 7" xfId="30"/>
    <cellStyle name="Énfasis3 - 20%" xfId="31"/>
    <cellStyle name="Énfasis3 - 40%" xfId="32"/>
    <cellStyle name="Énfasis3 - 60%" xfId="33"/>
    <cellStyle name="Énfasis3 2" xfId="34"/>
    <cellStyle name="Énfasis3 3" xfId="35"/>
    <cellStyle name="Énfasis3 4" xfId="36"/>
    <cellStyle name="Énfasis3 5" xfId="37"/>
    <cellStyle name="Énfasis3 6" xfId="38"/>
    <cellStyle name="Énfasis3 7" xfId="39"/>
    <cellStyle name="Énfasis4 - 20%" xfId="40"/>
    <cellStyle name="Énfasis4 - 40%" xfId="41"/>
    <cellStyle name="Énfasis4 - 60%" xfId="42"/>
    <cellStyle name="Énfasis4 2" xfId="43"/>
    <cellStyle name="Énfasis4 3" xfId="44"/>
    <cellStyle name="Énfasis4 4" xfId="45"/>
    <cellStyle name="Énfasis4 5" xfId="46"/>
    <cellStyle name="Énfasis4 6" xfId="47"/>
    <cellStyle name="Énfasis4 7" xfId="48"/>
    <cellStyle name="Énfasis5 - 20%" xfId="49"/>
    <cellStyle name="Énfasis5 - 40%" xfId="50"/>
    <cellStyle name="Énfasis5 - 60%" xfId="51"/>
    <cellStyle name="Énfasis5 2" xfId="52"/>
    <cellStyle name="Énfasis5 3" xfId="53"/>
    <cellStyle name="Énfasis5 4" xfId="54"/>
    <cellStyle name="Énfasis5 5" xfId="55"/>
    <cellStyle name="Énfasis5 6" xfId="56"/>
    <cellStyle name="Énfasis5 7" xfId="57"/>
    <cellStyle name="Énfasis6 - 20%" xfId="58"/>
    <cellStyle name="Énfasis6 - 40%" xfId="59"/>
    <cellStyle name="Énfasis6 - 60%" xfId="60"/>
    <cellStyle name="Énfasis6 2" xfId="61"/>
    <cellStyle name="Énfasis6 3" xfId="62"/>
    <cellStyle name="Énfasis6 4" xfId="63"/>
    <cellStyle name="Énfasis6 5" xfId="64"/>
    <cellStyle name="Énfasis6 6" xfId="65"/>
    <cellStyle name="Énfasis6 7" xfId="66"/>
    <cellStyle name="Entrada 2" xfId="67"/>
    <cellStyle name="Euro" xfId="68"/>
    <cellStyle name="Hipervínculo 2" xfId="69"/>
    <cellStyle name="Incorrecto 2" xfId="70"/>
    <cellStyle name="Millares" xfId="1" builtinId="3"/>
    <cellStyle name="Millares 10" xfId="71"/>
    <cellStyle name="Millares 10 2" xfId="72"/>
    <cellStyle name="Millares 10 3" xfId="73"/>
    <cellStyle name="Millares 11" xfId="74"/>
    <cellStyle name="Millares 11 2" xfId="75"/>
    <cellStyle name="Millares 12" xfId="76"/>
    <cellStyle name="Millares 12 2" xfId="77"/>
    <cellStyle name="Millares 13" xfId="78"/>
    <cellStyle name="Millares 14" xfId="79"/>
    <cellStyle name="Millares 15" xfId="80"/>
    <cellStyle name="Millares 16" xfId="81"/>
    <cellStyle name="Millares 17" xfId="82"/>
    <cellStyle name="Millares 18" xfId="83"/>
    <cellStyle name="Millares 18 2" xfId="84"/>
    <cellStyle name="Millares 18 3" xfId="85"/>
    <cellStyle name="Millares 19" xfId="86"/>
    <cellStyle name="Millares 2" xfId="87"/>
    <cellStyle name="Millares 2 2" xfId="88"/>
    <cellStyle name="Millares 2 2 2" xfId="89"/>
    <cellStyle name="Millares 2 3" xfId="90"/>
    <cellStyle name="Millares 2 4" xfId="91"/>
    <cellStyle name="Millares 2 5" xfId="92"/>
    <cellStyle name="Millares 20" xfId="93"/>
    <cellStyle name="Millares 21" xfId="94"/>
    <cellStyle name="Millares 22" xfId="95"/>
    <cellStyle name="Millares 23" xfId="96"/>
    <cellStyle name="Millares 24" xfId="97"/>
    <cellStyle name="Millares 25" xfId="98"/>
    <cellStyle name="Millares 26" xfId="99"/>
    <cellStyle name="Millares 27" xfId="100"/>
    <cellStyle name="Millares 28" xfId="101"/>
    <cellStyle name="Millares 29" xfId="102"/>
    <cellStyle name="Millares 3" xfId="103"/>
    <cellStyle name="Millares 3 2" xfId="104"/>
    <cellStyle name="Millares 3 2 2" xfId="105"/>
    <cellStyle name="Millares 3 3" xfId="106"/>
    <cellStyle name="Millares 3 4" xfId="107"/>
    <cellStyle name="Millares 30" xfId="108"/>
    <cellStyle name="Millares 31" xfId="109"/>
    <cellStyle name="Millares 32" xfId="110"/>
    <cellStyle name="Millares 33" xfId="111"/>
    <cellStyle name="Millares 34" xfId="112"/>
    <cellStyle name="Millares 35" xfId="113"/>
    <cellStyle name="Millares 36" xfId="114"/>
    <cellStyle name="Millares 37" xfId="115"/>
    <cellStyle name="Millares 38" xfId="116"/>
    <cellStyle name="Millares 39" xfId="117"/>
    <cellStyle name="Millares 39 2" xfId="118"/>
    <cellStyle name="Millares 4" xfId="119"/>
    <cellStyle name="Millares 4 2" xfId="120"/>
    <cellStyle name="Millares 4 3" xfId="121"/>
    <cellStyle name="Millares 40" xfId="122"/>
    <cellStyle name="Millares 41" xfId="123"/>
    <cellStyle name="Millares 42" xfId="124"/>
    <cellStyle name="Millares 43" xfId="125"/>
    <cellStyle name="Millares 44" xfId="126"/>
    <cellStyle name="Millares 45" xfId="127"/>
    <cellStyle name="Millares 46" xfId="128"/>
    <cellStyle name="Millares 48" xfId="129"/>
    <cellStyle name="Millares 5" xfId="130"/>
    <cellStyle name="Millares 5 2" xfId="131"/>
    <cellStyle name="Millares 6" xfId="132"/>
    <cellStyle name="Millares 6 2" xfId="133"/>
    <cellStyle name="Millares 7" xfId="134"/>
    <cellStyle name="Millares 7 2" xfId="135"/>
    <cellStyle name="Millares 8" xfId="136"/>
    <cellStyle name="Millares 8 2" xfId="137"/>
    <cellStyle name="Millares 9" xfId="138"/>
    <cellStyle name="Millares 9 2" xfId="139"/>
    <cellStyle name="Moneda 2" xfId="140"/>
    <cellStyle name="Neutral 2" xfId="141"/>
    <cellStyle name="Normal" xfId="0" builtinId="0"/>
    <cellStyle name="Normal 10" xfId="142"/>
    <cellStyle name="Normal 10 2" xfId="143"/>
    <cellStyle name="Normal 11" xfId="144"/>
    <cellStyle name="Normal 11 2" xfId="145"/>
    <cellStyle name="Normal 11 3" xfId="146"/>
    <cellStyle name="Normal 12" xfId="147"/>
    <cellStyle name="Normal 12 2" xfId="148"/>
    <cellStyle name="Normal 13" xfId="149"/>
    <cellStyle name="Normal 13 2" xfId="150"/>
    <cellStyle name="Normal 14" xfId="151"/>
    <cellStyle name="Normal 15" xfId="152"/>
    <cellStyle name="Normal 16" xfId="153"/>
    <cellStyle name="Normal 17" xfId="154"/>
    <cellStyle name="Normal 18" xfId="155"/>
    <cellStyle name="Normal 19" xfId="156"/>
    <cellStyle name="Normal 2" xfId="157"/>
    <cellStyle name="Normal 2 2" xfId="158"/>
    <cellStyle name="Normal 2 2 2" xfId="159"/>
    <cellStyle name="Normal 2 2 2 2" xfId="160"/>
    <cellStyle name="Normal 2 3" xfId="161"/>
    <cellStyle name="Normal 2 3 2" xfId="162"/>
    <cellStyle name="Normal 2 4" xfId="163"/>
    <cellStyle name="Normal 2 4 2" xfId="164"/>
    <cellStyle name="Normal 2 5" xfId="165"/>
    <cellStyle name="Normal 2 6" xfId="166"/>
    <cellStyle name="Normal 2 7" xfId="167"/>
    <cellStyle name="Normal 2 8" xfId="168"/>
    <cellStyle name="Normal 2 9" xfId="169"/>
    <cellStyle name="Normal 2_TIPO DE CAMBIO ESPOT" xfId="170"/>
    <cellStyle name="Normal 20" xfId="171"/>
    <cellStyle name="Normal 21" xfId="172"/>
    <cellStyle name="Normal 22" xfId="173"/>
    <cellStyle name="Normal 23" xfId="174"/>
    <cellStyle name="Normal 24" xfId="175"/>
    <cellStyle name="Normal 25" xfId="176"/>
    <cellStyle name="Normal 25 2" xfId="177"/>
    <cellStyle name="Normal 25 3" xfId="178"/>
    <cellStyle name="Normal 26" xfId="179"/>
    <cellStyle name="Normal 27" xfId="180"/>
    <cellStyle name="Normal 28" xfId="181"/>
    <cellStyle name="Normal 29" xfId="182"/>
    <cellStyle name="Normal 3" xfId="183"/>
    <cellStyle name="Normal 3 2" xfId="184"/>
    <cellStyle name="Normal 3 2 2" xfId="185"/>
    <cellStyle name="Normal 3 3" xfId="186"/>
    <cellStyle name="Normal 3 3 2" xfId="187"/>
    <cellStyle name="Normal 3 4" xfId="188"/>
    <cellStyle name="Normal 30" xfId="189"/>
    <cellStyle name="Normal 31" xfId="190"/>
    <cellStyle name="Normal 31 2" xfId="191"/>
    <cellStyle name="Normal 31 3" xfId="192"/>
    <cellStyle name="Normal 32" xfId="193"/>
    <cellStyle name="Normal 33" xfId="194"/>
    <cellStyle name="Normal 34" xfId="195"/>
    <cellStyle name="Normal 35" xfId="196"/>
    <cellStyle name="Normal 36" xfId="197"/>
    <cellStyle name="Normal 37" xfId="198"/>
    <cellStyle name="Normal 38" xfId="199"/>
    <cellStyle name="Normal 39" xfId="200"/>
    <cellStyle name="Normal 4" xfId="201"/>
    <cellStyle name="Normal 4 2" xfId="202"/>
    <cellStyle name="Normal 4 3" xfId="203"/>
    <cellStyle name="Normal 40" xfId="204"/>
    <cellStyle name="Normal 41" xfId="205"/>
    <cellStyle name="Normal 42" xfId="206"/>
    <cellStyle name="Normal 43" xfId="207"/>
    <cellStyle name="Normal 44" xfId="208"/>
    <cellStyle name="Normal 45" xfId="209"/>
    <cellStyle name="Normal 45 2" xfId="210"/>
    <cellStyle name="Normal 46" xfId="211"/>
    <cellStyle name="Normal 46 2" xfId="212"/>
    <cellStyle name="Normal 47" xfId="213"/>
    <cellStyle name="Normal 48" xfId="214"/>
    <cellStyle name="Normal 49" xfId="215"/>
    <cellStyle name="Normal 5" xfId="216"/>
    <cellStyle name="Normal 5 2" xfId="217"/>
    <cellStyle name="Normal 5 3" xfId="218"/>
    <cellStyle name="Normal 50" xfId="219"/>
    <cellStyle name="Normal 51" xfId="220"/>
    <cellStyle name="Normal 52" xfId="221"/>
    <cellStyle name="Normal 53" xfId="222"/>
    <cellStyle name="Normal 54" xfId="223"/>
    <cellStyle name="Normal 55" xfId="224"/>
    <cellStyle name="Normal 56" xfId="225"/>
    <cellStyle name="Normal 57" xfId="226"/>
    <cellStyle name="Normal 6" xfId="227"/>
    <cellStyle name="Normal 6 2" xfId="2"/>
    <cellStyle name="Normal 7" xfId="228"/>
    <cellStyle name="Normal 7 2" xfId="229"/>
    <cellStyle name="Normal 7 3" xfId="230"/>
    <cellStyle name="Normal 8" xfId="231"/>
    <cellStyle name="Normal 8 2" xfId="232"/>
    <cellStyle name="Normal 8 3" xfId="233"/>
    <cellStyle name="Normal 8 4" xfId="234"/>
    <cellStyle name="Normal 9" xfId="235"/>
    <cellStyle name="Normal 9 2" xfId="236"/>
    <cellStyle name="Notas 2" xfId="237"/>
    <cellStyle name="Porcentaje 2" xfId="238"/>
    <cellStyle name="Porcentual 2" xfId="239"/>
    <cellStyle name="Porcentual 2 2" xfId="240"/>
    <cellStyle name="Porcentual 2 3" xfId="241"/>
    <cellStyle name="Porcentual 3" xfId="242"/>
    <cellStyle name="Porcentual 3 2" xfId="243"/>
    <cellStyle name="Porcentual 4" xfId="244"/>
    <cellStyle name="Porcentual 5" xfId="245"/>
    <cellStyle name="Salida 2" xfId="246"/>
    <cellStyle name="Texto de advertencia 2" xfId="247"/>
    <cellStyle name="Título 1 2" xfId="248"/>
    <cellStyle name="Título 2 2" xfId="249"/>
    <cellStyle name="Título 3 2" xfId="250"/>
    <cellStyle name="Título de hoja" xfId="251"/>
    <cellStyle name="Total 2" xfId="2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581025</xdr:colOff>
      <xdr:row>0</xdr:row>
      <xdr:rowOff>38100</xdr:rowOff>
    </xdr:from>
    <xdr:to>
      <xdr:col>7</xdr:col>
      <xdr:colOff>503237</xdr:colOff>
      <xdr:row>4</xdr:row>
      <xdr:rowOff>124635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CC13AAED-148F-43C0-9B04-93B7FAA77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7225" y="38100"/>
          <a:ext cx="884237" cy="81043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0</xdr:row>
      <xdr:rowOff>76200</xdr:rowOff>
    </xdr:from>
    <xdr:to>
      <xdr:col>1</xdr:col>
      <xdr:colOff>1181514</xdr:colOff>
      <xdr:row>4</xdr:row>
      <xdr:rowOff>122178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5B37B25A-F112-4768-8E92-8EA11D9085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850"/>
        <a:stretch/>
      </xdr:blipFill>
      <xdr:spPr>
        <a:xfrm>
          <a:off x="571500" y="76200"/>
          <a:ext cx="1010064" cy="7698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65"/>
  <sheetViews>
    <sheetView showGridLines="0" tabSelected="1" topLeftCell="A142" zoomScale="120" zoomScaleNormal="120" workbookViewId="0">
      <selection activeCell="B161" sqref="B161"/>
    </sheetView>
  </sheetViews>
  <sheetFormatPr baseColWidth="10" defaultRowHeight="14.25"/>
  <cols>
    <col min="1" max="1" width="5.25" style="4" customWidth="1"/>
    <col min="2" max="2" width="47.625" style="55" customWidth="1"/>
    <col min="3" max="3" width="10.25" style="54" customWidth="1"/>
    <col min="4" max="7" width="12.625" style="54" customWidth="1"/>
    <col min="8" max="8" width="10.25" style="54" customWidth="1"/>
    <col min="9" max="9" width="11" style="8"/>
    <col min="10" max="10" width="12.125" style="8" customWidth="1"/>
    <col min="11" max="11" width="11" style="8"/>
  </cols>
  <sheetData>
    <row r="1" spans="1:11">
      <c r="A1" s="1"/>
      <c r="B1" s="2"/>
      <c r="C1" s="3"/>
      <c r="D1" s="3"/>
      <c r="E1" s="3"/>
      <c r="F1" s="3"/>
      <c r="G1" s="3"/>
      <c r="H1" s="3"/>
      <c r="I1" s="3"/>
      <c r="J1" s="3"/>
      <c r="K1" s="3"/>
    </row>
    <row r="2" spans="1:11">
      <c r="A2" s="1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>
      <c r="A3" s="1"/>
      <c r="B3" s="2"/>
      <c r="C3" s="3"/>
      <c r="D3" s="3"/>
      <c r="E3" s="3"/>
      <c r="F3" s="3"/>
      <c r="G3" s="3"/>
      <c r="H3" s="3"/>
      <c r="I3" s="3"/>
      <c r="J3" s="3"/>
      <c r="K3" s="3"/>
    </row>
    <row r="4" spans="1:11">
      <c r="A4" s="1"/>
      <c r="B4" s="2"/>
      <c r="C4" s="3"/>
      <c r="D4" s="3"/>
      <c r="E4" s="3"/>
      <c r="F4" s="3"/>
      <c r="G4" s="3"/>
      <c r="H4" s="3"/>
      <c r="I4" s="3"/>
      <c r="J4" s="3"/>
      <c r="K4" s="3"/>
    </row>
    <row r="5" spans="1:11">
      <c r="A5" s="1"/>
      <c r="B5" s="2"/>
      <c r="C5" s="3"/>
      <c r="D5" s="3"/>
      <c r="E5" s="3"/>
      <c r="F5" s="3"/>
      <c r="G5" s="3"/>
      <c r="H5" s="3"/>
      <c r="I5" s="3"/>
      <c r="J5" s="3"/>
      <c r="K5" s="3"/>
    </row>
    <row r="6" spans="1:11">
      <c r="B6" s="5" t="s">
        <v>87</v>
      </c>
      <c r="C6" s="6"/>
      <c r="D6" s="6"/>
      <c r="E6" s="6"/>
      <c r="F6" s="6"/>
      <c r="G6" s="6"/>
      <c r="H6" s="7"/>
    </row>
    <row r="7" spans="1:11">
      <c r="B7" s="9" t="s">
        <v>0</v>
      </c>
      <c r="C7" s="10"/>
      <c r="D7" s="10"/>
      <c r="E7" s="10"/>
      <c r="F7" s="10"/>
      <c r="G7" s="10"/>
      <c r="H7" s="11"/>
    </row>
    <row r="8" spans="1:11">
      <c r="B8" s="12" t="s">
        <v>1</v>
      </c>
      <c r="C8" s="13"/>
      <c r="D8" s="13"/>
      <c r="E8" s="13"/>
      <c r="F8" s="13"/>
      <c r="G8" s="13"/>
      <c r="H8" s="14"/>
    </row>
    <row r="9" spans="1:11">
      <c r="B9" s="12" t="s">
        <v>86</v>
      </c>
      <c r="C9" s="13"/>
      <c r="D9" s="13"/>
      <c r="E9" s="13"/>
      <c r="F9" s="13"/>
      <c r="G9" s="13"/>
      <c r="H9" s="14"/>
    </row>
    <row r="10" spans="1:11">
      <c r="B10" s="15" t="s">
        <v>2</v>
      </c>
      <c r="C10" s="16"/>
      <c r="D10" s="16"/>
      <c r="E10" s="16"/>
      <c r="F10" s="16"/>
      <c r="G10" s="16"/>
      <c r="H10" s="17"/>
    </row>
    <row r="11" spans="1:11" s="18" customFormat="1" ht="30" customHeight="1">
      <c r="B11" s="19" t="s">
        <v>3</v>
      </c>
      <c r="C11" s="20" t="s">
        <v>4</v>
      </c>
      <c r="D11" s="20" t="s">
        <v>5</v>
      </c>
      <c r="E11" s="20" t="s">
        <v>6</v>
      </c>
      <c r="F11" s="20" t="s">
        <v>7</v>
      </c>
      <c r="G11" s="20" t="s">
        <v>8</v>
      </c>
      <c r="H11" s="21" t="s">
        <v>9</v>
      </c>
    </row>
    <row r="12" spans="1:11" s="18" customFormat="1" ht="15">
      <c r="A12" s="22"/>
      <c r="B12" s="23" t="s">
        <v>10</v>
      </c>
      <c r="C12" s="24">
        <f>C13+C21+C31+C41+C51+C61+C65+C73+C77</f>
        <v>15517544147</v>
      </c>
      <c r="D12" s="24">
        <f t="shared" ref="D12:H12" si="0">D13+D21+D31+D41+D51+D61+D65+D73+D77</f>
        <v>4481749494.7399921</v>
      </c>
      <c r="E12" s="24">
        <f t="shared" si="0"/>
        <v>19999293641.73999</v>
      </c>
      <c r="F12" s="24">
        <f t="shared" si="0"/>
        <v>19734511210.869991</v>
      </c>
      <c r="G12" s="24">
        <f t="shared" si="0"/>
        <v>17181476182.939999</v>
      </c>
      <c r="H12" s="25">
        <f t="shared" si="0"/>
        <v>264782430.87</v>
      </c>
    </row>
    <row r="13" spans="1:11" s="31" customFormat="1">
      <c r="A13" s="26"/>
      <c r="B13" s="27" t="s">
        <v>11</v>
      </c>
      <c r="C13" s="28">
        <f t="shared" ref="C13:H13" si="1">SUM(C14:C20)</f>
        <v>2112574741</v>
      </c>
      <c r="D13" s="28">
        <f t="shared" si="1"/>
        <v>-151936240.8299998</v>
      </c>
      <c r="E13" s="28">
        <f t="shared" si="1"/>
        <v>1960638500.1700003</v>
      </c>
      <c r="F13" s="28">
        <f t="shared" si="1"/>
        <v>1958675892.5300002</v>
      </c>
      <c r="G13" s="28">
        <f t="shared" si="1"/>
        <v>1893502233.420001</v>
      </c>
      <c r="H13" s="29">
        <f t="shared" si="1"/>
        <v>1962607.6399999987</v>
      </c>
      <c r="I13" s="30"/>
      <c r="J13" s="30"/>
      <c r="K13" s="30"/>
    </row>
    <row r="14" spans="1:11" s="38" customFormat="1">
      <c r="A14" s="32"/>
      <c r="B14" s="33" t="s">
        <v>12</v>
      </c>
      <c r="C14" s="34">
        <v>586472915</v>
      </c>
      <c r="D14" s="34">
        <f t="shared" ref="D14:D20" si="2">E14-C14</f>
        <v>-54665770.17999959</v>
      </c>
      <c r="E14" s="34">
        <v>531807144.82000041</v>
      </c>
      <c r="F14" s="34">
        <v>531803323.32000041</v>
      </c>
      <c r="G14" s="34">
        <v>531803323.32000041</v>
      </c>
      <c r="H14" s="35">
        <v>3821.5000000000027</v>
      </c>
      <c r="I14" s="36"/>
      <c r="J14" s="37"/>
      <c r="K14" s="37"/>
    </row>
    <row r="15" spans="1:11" s="38" customFormat="1">
      <c r="A15" s="32"/>
      <c r="B15" s="33" t="s">
        <v>13</v>
      </c>
      <c r="C15" s="34">
        <v>97105537</v>
      </c>
      <c r="D15" s="34">
        <f t="shared" si="2"/>
        <v>14165989.61999999</v>
      </c>
      <c r="E15" s="34">
        <v>111271526.61999999</v>
      </c>
      <c r="F15" s="34">
        <v>109343207.23000002</v>
      </c>
      <c r="G15" s="34">
        <v>105253463.41000003</v>
      </c>
      <c r="H15" s="35">
        <v>1928319.3899999987</v>
      </c>
      <c r="I15" s="36"/>
      <c r="J15" s="37"/>
      <c r="K15" s="37"/>
    </row>
    <row r="16" spans="1:11" s="38" customFormat="1">
      <c r="A16" s="32"/>
      <c r="B16" s="33" t="s">
        <v>14</v>
      </c>
      <c r="C16" s="34">
        <v>789728737</v>
      </c>
      <c r="D16" s="34">
        <f t="shared" si="2"/>
        <v>-79925997.550000787</v>
      </c>
      <c r="E16" s="34">
        <v>709802739.44999921</v>
      </c>
      <c r="F16" s="34">
        <v>709802739.44999921</v>
      </c>
      <c r="G16" s="34">
        <v>648718824.15999985</v>
      </c>
      <c r="H16" s="35">
        <v>0</v>
      </c>
      <c r="I16" s="36"/>
      <c r="J16" s="39"/>
      <c r="K16" s="37"/>
    </row>
    <row r="17" spans="1:11" s="38" customFormat="1">
      <c r="A17" s="32"/>
      <c r="B17" s="33" t="s">
        <v>15</v>
      </c>
      <c r="C17" s="34">
        <v>150802345</v>
      </c>
      <c r="D17" s="34">
        <f t="shared" si="2"/>
        <v>-26643325.149999768</v>
      </c>
      <c r="E17" s="34">
        <v>124159019.85000023</v>
      </c>
      <c r="F17" s="34">
        <v>124129019.76000023</v>
      </c>
      <c r="G17" s="34">
        <v>124129019.76000023</v>
      </c>
      <c r="H17" s="35">
        <v>30000.090000000011</v>
      </c>
      <c r="I17" s="36"/>
      <c r="J17" s="39"/>
      <c r="K17" s="37"/>
    </row>
    <row r="18" spans="1:11" s="38" customFormat="1">
      <c r="A18" s="32"/>
      <c r="B18" s="33" t="s">
        <v>16</v>
      </c>
      <c r="C18" s="34">
        <v>370541803</v>
      </c>
      <c r="D18" s="34">
        <f t="shared" si="2"/>
        <v>61634323.760000408</v>
      </c>
      <c r="E18" s="34">
        <v>432176126.76000041</v>
      </c>
      <c r="F18" s="34">
        <v>432175660.10000038</v>
      </c>
      <c r="G18" s="34">
        <v>432175660.10000038</v>
      </c>
      <c r="H18" s="35">
        <v>466.66000000000162</v>
      </c>
      <c r="I18" s="36"/>
      <c r="J18" s="39"/>
      <c r="K18" s="37"/>
    </row>
    <row r="19" spans="1:11" s="38" customFormat="1">
      <c r="A19" s="32"/>
      <c r="B19" s="33" t="s">
        <v>17</v>
      </c>
      <c r="C19" s="34">
        <v>44372202</v>
      </c>
      <c r="D19" s="34">
        <f t="shared" si="2"/>
        <v>-44372202</v>
      </c>
      <c r="E19" s="34">
        <v>0</v>
      </c>
      <c r="F19" s="34">
        <v>0</v>
      </c>
      <c r="G19" s="34">
        <v>0</v>
      </c>
      <c r="H19" s="35">
        <v>0</v>
      </c>
      <c r="I19" s="36"/>
      <c r="J19" s="39"/>
      <c r="K19" s="37"/>
    </row>
    <row r="20" spans="1:11" s="38" customFormat="1">
      <c r="A20" s="32"/>
      <c r="B20" s="33" t="s">
        <v>18</v>
      </c>
      <c r="C20" s="34">
        <v>73551202</v>
      </c>
      <c r="D20" s="34">
        <f t="shared" si="2"/>
        <v>-22129259.330000035</v>
      </c>
      <c r="E20" s="34">
        <v>51421942.669999965</v>
      </c>
      <c r="F20" s="34">
        <v>51421942.669999965</v>
      </c>
      <c r="G20" s="34">
        <v>51421942.669999965</v>
      </c>
      <c r="H20" s="35">
        <v>0</v>
      </c>
      <c r="I20" s="36"/>
      <c r="J20" s="39"/>
      <c r="K20" s="37"/>
    </row>
    <row r="21" spans="1:11" s="31" customFormat="1">
      <c r="A21" s="26"/>
      <c r="B21" s="27" t="s">
        <v>19</v>
      </c>
      <c r="C21" s="28">
        <f t="shared" ref="C21:H21" si="3">SUM(C22:C30)</f>
        <v>322492586</v>
      </c>
      <c r="D21" s="28">
        <f t="shared" si="3"/>
        <v>21386378.8699998</v>
      </c>
      <c r="E21" s="28">
        <f t="shared" si="3"/>
        <v>343878964.86999977</v>
      </c>
      <c r="F21" s="28">
        <f t="shared" si="3"/>
        <v>343346194.26999974</v>
      </c>
      <c r="G21" s="28">
        <f t="shared" si="3"/>
        <v>274637615.76999986</v>
      </c>
      <c r="H21" s="29">
        <f t="shared" si="3"/>
        <v>532770.60000000102</v>
      </c>
      <c r="I21" s="30"/>
      <c r="J21" s="30"/>
      <c r="K21" s="30"/>
    </row>
    <row r="22" spans="1:11" s="38" customFormat="1">
      <c r="A22" s="32"/>
      <c r="B22" s="33" t="s">
        <v>20</v>
      </c>
      <c r="C22" s="34">
        <v>110814988</v>
      </c>
      <c r="D22" s="34">
        <f t="shared" ref="D22:D30" si="4">E22-C22</f>
        <v>-24289120.020000041</v>
      </c>
      <c r="E22" s="34">
        <v>86525867.979999959</v>
      </c>
      <c r="F22" s="34">
        <v>86525867.979999959</v>
      </c>
      <c r="G22" s="34">
        <v>46123274.840000004</v>
      </c>
      <c r="H22" s="35">
        <v>1.0071801170852268E-9</v>
      </c>
      <c r="I22" s="36"/>
      <c r="J22" s="37"/>
      <c r="K22" s="37"/>
    </row>
    <row r="23" spans="1:11" s="38" customFormat="1">
      <c r="A23" s="32"/>
      <c r="B23" s="33" t="s">
        <v>21</v>
      </c>
      <c r="C23" s="34">
        <v>58683199</v>
      </c>
      <c r="D23" s="34">
        <f t="shared" si="4"/>
        <v>-11605413.249999993</v>
      </c>
      <c r="E23" s="34">
        <v>47077785.750000007</v>
      </c>
      <c r="F23" s="34">
        <v>47077785.750000007</v>
      </c>
      <c r="G23" s="34">
        <v>37764162.169999979</v>
      </c>
      <c r="H23" s="35">
        <v>0</v>
      </c>
      <c r="I23" s="36"/>
      <c r="J23" s="37"/>
      <c r="K23" s="37"/>
    </row>
    <row r="24" spans="1:11" s="38" customFormat="1">
      <c r="A24" s="32"/>
      <c r="B24" s="33" t="s">
        <v>22</v>
      </c>
      <c r="C24" s="34">
        <v>1894644</v>
      </c>
      <c r="D24" s="34">
        <f t="shared" si="4"/>
        <v>-744379.21999999974</v>
      </c>
      <c r="E24" s="34">
        <v>1150264.7800000003</v>
      </c>
      <c r="F24" s="34">
        <v>1150264.7800000003</v>
      </c>
      <c r="G24" s="34">
        <v>513821.63</v>
      </c>
      <c r="H24" s="35">
        <v>0</v>
      </c>
      <c r="I24" s="36"/>
      <c r="J24" s="37"/>
      <c r="K24" s="37"/>
    </row>
    <row r="25" spans="1:11" s="38" customFormat="1">
      <c r="A25" s="32"/>
      <c r="B25" s="33" t="s">
        <v>23</v>
      </c>
      <c r="C25" s="34">
        <v>16133019</v>
      </c>
      <c r="D25" s="34">
        <f t="shared" si="4"/>
        <v>25197688.280000016</v>
      </c>
      <c r="E25" s="34">
        <v>41330707.280000016</v>
      </c>
      <c r="F25" s="34">
        <v>41330707.280000016</v>
      </c>
      <c r="G25" s="34">
        <v>38193532.93000003</v>
      </c>
      <c r="H25" s="35">
        <v>0</v>
      </c>
      <c r="I25" s="36"/>
      <c r="J25" s="37"/>
      <c r="K25" s="37"/>
    </row>
    <row r="26" spans="1:11" s="38" customFormat="1">
      <c r="A26" s="32"/>
      <c r="B26" s="33" t="s">
        <v>24</v>
      </c>
      <c r="C26" s="34">
        <v>9471088</v>
      </c>
      <c r="D26" s="34">
        <f t="shared" si="4"/>
        <v>-246091.54999999888</v>
      </c>
      <c r="E26" s="34">
        <v>9224996.4500000011</v>
      </c>
      <c r="F26" s="34">
        <v>8692225.8500000015</v>
      </c>
      <c r="G26" s="34">
        <v>712195.08</v>
      </c>
      <c r="H26" s="35">
        <v>532770.6</v>
      </c>
      <c r="I26" s="36"/>
      <c r="J26" s="37"/>
      <c r="K26" s="37"/>
    </row>
    <row r="27" spans="1:11" s="38" customFormat="1">
      <c r="A27" s="32"/>
      <c r="B27" s="33" t="s">
        <v>25</v>
      </c>
      <c r="C27" s="34">
        <v>104668849</v>
      </c>
      <c r="D27" s="34">
        <f t="shared" si="4"/>
        <v>21621311.369999811</v>
      </c>
      <c r="E27" s="34">
        <v>126290160.36999981</v>
      </c>
      <c r="F27" s="34">
        <v>126290160.36999981</v>
      </c>
      <c r="G27" s="34">
        <v>124210448.77999985</v>
      </c>
      <c r="H27" s="35">
        <v>0</v>
      </c>
      <c r="I27" s="36"/>
      <c r="J27" s="37"/>
      <c r="K27" s="37"/>
    </row>
    <row r="28" spans="1:11" s="38" customFormat="1">
      <c r="A28" s="32"/>
      <c r="B28" s="33" t="s">
        <v>26</v>
      </c>
      <c r="C28" s="34">
        <v>3182621</v>
      </c>
      <c r="D28" s="34">
        <f t="shared" si="4"/>
        <v>1282122.1099999994</v>
      </c>
      <c r="E28" s="34">
        <v>4464743.1099999994</v>
      </c>
      <c r="F28" s="34">
        <v>4464743.1099999994</v>
      </c>
      <c r="G28" s="34">
        <v>2791782.37</v>
      </c>
      <c r="H28" s="35">
        <v>0</v>
      </c>
      <c r="I28" s="36"/>
      <c r="J28" s="37"/>
      <c r="K28" s="37"/>
    </row>
    <row r="29" spans="1:11" s="38" customFormat="1">
      <c r="A29" s="32"/>
      <c r="B29" s="33" t="s">
        <v>27</v>
      </c>
      <c r="C29" s="34">
        <v>1559092</v>
      </c>
      <c r="D29" s="34">
        <f t="shared" si="4"/>
        <v>2452902.2000000002</v>
      </c>
      <c r="E29" s="34">
        <v>4011994.2</v>
      </c>
      <c r="F29" s="34">
        <v>4011994.2</v>
      </c>
      <c r="G29" s="34">
        <v>4007219.88</v>
      </c>
      <c r="H29" s="35">
        <v>0</v>
      </c>
      <c r="I29" s="36"/>
      <c r="J29" s="37"/>
      <c r="K29" s="37"/>
    </row>
    <row r="30" spans="1:11" s="38" customFormat="1">
      <c r="A30" s="32"/>
      <c r="B30" s="33" t="s">
        <v>28</v>
      </c>
      <c r="C30" s="34">
        <v>16085086</v>
      </c>
      <c r="D30" s="34">
        <f t="shared" si="4"/>
        <v>7717358.950000003</v>
      </c>
      <c r="E30" s="34">
        <v>23802444.950000003</v>
      </c>
      <c r="F30" s="34">
        <v>23802444.950000003</v>
      </c>
      <c r="G30" s="34">
        <v>20321178.089999996</v>
      </c>
      <c r="H30" s="35">
        <v>0</v>
      </c>
      <c r="I30" s="36"/>
      <c r="J30" s="37"/>
      <c r="K30" s="37"/>
    </row>
    <row r="31" spans="1:11" s="31" customFormat="1">
      <c r="A31" s="26"/>
      <c r="B31" s="27" t="s">
        <v>29</v>
      </c>
      <c r="C31" s="28">
        <f t="shared" ref="C31:H31" si="5">SUM(C32:C40)</f>
        <v>1037775049</v>
      </c>
      <c r="D31" s="28">
        <f t="shared" si="5"/>
        <v>1169937814.1799994</v>
      </c>
      <c r="E31" s="28">
        <f t="shared" si="5"/>
        <v>2207712863.1799994</v>
      </c>
      <c r="F31" s="28">
        <f t="shared" si="5"/>
        <v>2207712863.1799994</v>
      </c>
      <c r="G31" s="28">
        <f t="shared" si="5"/>
        <v>1615569244.0299997</v>
      </c>
      <c r="H31" s="29">
        <f t="shared" si="5"/>
        <v>-8.5265128291212022E-14</v>
      </c>
      <c r="I31" s="30"/>
      <c r="J31" s="30"/>
      <c r="K31" s="30"/>
    </row>
    <row r="32" spans="1:11" s="38" customFormat="1">
      <c r="A32" s="40"/>
      <c r="B32" s="33" t="s">
        <v>30</v>
      </c>
      <c r="C32" s="34">
        <v>76404693</v>
      </c>
      <c r="D32" s="34">
        <f t="shared" ref="D32:D40" si="6">E32-C32</f>
        <v>-4623030.9799999744</v>
      </c>
      <c r="E32" s="34">
        <v>71781662.020000026</v>
      </c>
      <c r="F32" s="34">
        <v>71781662.020000026</v>
      </c>
      <c r="G32" s="34">
        <v>70304057.859999985</v>
      </c>
      <c r="H32" s="35">
        <v>0</v>
      </c>
      <c r="I32" s="36"/>
      <c r="J32" s="37"/>
      <c r="K32" s="37"/>
    </row>
    <row r="33" spans="1:11" s="38" customFormat="1">
      <c r="A33" s="40"/>
      <c r="B33" s="33" t="s">
        <v>31</v>
      </c>
      <c r="C33" s="34">
        <v>259113522</v>
      </c>
      <c r="D33" s="34">
        <f t="shared" si="6"/>
        <v>302152776.82000017</v>
      </c>
      <c r="E33" s="34">
        <v>561266298.82000017</v>
      </c>
      <c r="F33" s="34">
        <v>561266298.82000017</v>
      </c>
      <c r="G33" s="34">
        <v>269384844.00000012</v>
      </c>
      <c r="H33" s="35">
        <v>0</v>
      </c>
      <c r="I33" s="36"/>
      <c r="J33" s="37"/>
      <c r="K33" s="37"/>
    </row>
    <row r="34" spans="1:11" s="38" customFormat="1">
      <c r="A34" s="40"/>
      <c r="B34" s="33" t="s">
        <v>32</v>
      </c>
      <c r="C34" s="34">
        <v>364405587</v>
      </c>
      <c r="D34" s="34">
        <f t="shared" si="6"/>
        <v>494456952.43999934</v>
      </c>
      <c r="E34" s="34">
        <v>858862539.43999934</v>
      </c>
      <c r="F34" s="34">
        <v>858862539.43999934</v>
      </c>
      <c r="G34" s="34">
        <v>741427820.84000003</v>
      </c>
      <c r="H34" s="35">
        <v>0</v>
      </c>
      <c r="I34" s="36"/>
      <c r="J34" s="37"/>
      <c r="K34" s="37"/>
    </row>
    <row r="35" spans="1:11" s="38" customFormat="1">
      <c r="A35" s="40"/>
      <c r="B35" s="33" t="s">
        <v>33</v>
      </c>
      <c r="C35" s="34">
        <v>8452129</v>
      </c>
      <c r="D35" s="34">
        <f t="shared" si="6"/>
        <v>17803235.599999987</v>
      </c>
      <c r="E35" s="34">
        <v>26255364.599999987</v>
      </c>
      <c r="F35" s="34">
        <v>26255364.599999987</v>
      </c>
      <c r="G35" s="34">
        <v>17422867.859999996</v>
      </c>
      <c r="H35" s="35">
        <v>0</v>
      </c>
      <c r="I35" s="36"/>
      <c r="J35" s="37"/>
      <c r="K35" s="37"/>
    </row>
    <row r="36" spans="1:11" s="38" customFormat="1">
      <c r="A36" s="40"/>
      <c r="B36" s="33" t="s">
        <v>34</v>
      </c>
      <c r="C36" s="34">
        <v>41903077</v>
      </c>
      <c r="D36" s="34">
        <f t="shared" si="6"/>
        <v>119854697.07000002</v>
      </c>
      <c r="E36" s="34">
        <v>161757774.07000002</v>
      </c>
      <c r="F36" s="34">
        <v>161757774.07000002</v>
      </c>
      <c r="G36" s="34">
        <v>105790964.29999997</v>
      </c>
      <c r="H36" s="35">
        <v>0</v>
      </c>
      <c r="I36" s="36"/>
      <c r="J36" s="37"/>
      <c r="K36" s="37"/>
    </row>
    <row r="37" spans="1:11" s="38" customFormat="1">
      <c r="A37" s="40"/>
      <c r="B37" s="33" t="s">
        <v>35</v>
      </c>
      <c r="C37" s="34">
        <v>107353408</v>
      </c>
      <c r="D37" s="34">
        <f t="shared" si="6"/>
        <v>109240564.60000002</v>
      </c>
      <c r="E37" s="34">
        <v>216593972.60000002</v>
      </c>
      <c r="F37" s="34">
        <v>216593972.60000002</v>
      </c>
      <c r="G37" s="34">
        <v>171729866.09</v>
      </c>
      <c r="H37" s="35">
        <v>0</v>
      </c>
      <c r="I37" s="36"/>
      <c r="J37" s="37"/>
      <c r="K37" s="37"/>
    </row>
    <row r="38" spans="1:11" s="38" customFormat="1">
      <c r="A38" s="40"/>
      <c r="B38" s="33" t="s">
        <v>36</v>
      </c>
      <c r="C38" s="34">
        <v>52896797</v>
      </c>
      <c r="D38" s="34">
        <f t="shared" si="6"/>
        <v>12963966.5</v>
      </c>
      <c r="E38" s="34">
        <v>65860763.5</v>
      </c>
      <c r="F38" s="34">
        <v>65860763.5</v>
      </c>
      <c r="G38" s="34">
        <v>50764237.479999997</v>
      </c>
      <c r="H38" s="35">
        <v>0</v>
      </c>
      <c r="I38" s="36"/>
      <c r="J38" s="37"/>
      <c r="K38" s="37"/>
    </row>
    <row r="39" spans="1:11" s="38" customFormat="1">
      <c r="A39" s="40"/>
      <c r="B39" s="33" t="s">
        <v>37</v>
      </c>
      <c r="C39" s="34">
        <v>30276637</v>
      </c>
      <c r="D39" s="34">
        <f t="shared" si="6"/>
        <v>87822070.899999991</v>
      </c>
      <c r="E39" s="34">
        <v>118098707.89999999</v>
      </c>
      <c r="F39" s="34">
        <v>118098707.89999999</v>
      </c>
      <c r="G39" s="34">
        <v>72190798.839999989</v>
      </c>
      <c r="H39" s="35">
        <v>0</v>
      </c>
      <c r="I39" s="36"/>
      <c r="J39" s="37"/>
      <c r="K39" s="37"/>
    </row>
    <row r="40" spans="1:11" s="38" customFormat="1">
      <c r="A40" s="40"/>
      <c r="B40" s="33" t="s">
        <v>38</v>
      </c>
      <c r="C40" s="34">
        <v>96969199</v>
      </c>
      <c r="D40" s="34">
        <f t="shared" si="6"/>
        <v>30266581.22999984</v>
      </c>
      <c r="E40" s="34">
        <v>127235780.22999984</v>
      </c>
      <c r="F40" s="34">
        <v>127235780.22999984</v>
      </c>
      <c r="G40" s="34">
        <v>116553786.75999987</v>
      </c>
      <c r="H40" s="35">
        <v>-8.5265128291212022E-14</v>
      </c>
      <c r="I40" s="36"/>
      <c r="J40" s="37"/>
      <c r="K40" s="37"/>
    </row>
    <row r="41" spans="1:11" s="31" customFormat="1">
      <c r="A41" s="26"/>
      <c r="B41" s="27" t="s">
        <v>39</v>
      </c>
      <c r="C41" s="28">
        <f t="shared" ref="C41:H41" si="7">SUM(C42:C50)</f>
        <v>6382116254</v>
      </c>
      <c r="D41" s="28">
        <f t="shared" si="7"/>
        <v>2157021131.0999928</v>
      </c>
      <c r="E41" s="28">
        <f t="shared" si="7"/>
        <v>8539137385.0999918</v>
      </c>
      <c r="F41" s="28">
        <f t="shared" si="7"/>
        <v>8526998294.1199913</v>
      </c>
      <c r="G41" s="28">
        <f t="shared" si="7"/>
        <v>6836855475.7799978</v>
      </c>
      <c r="H41" s="29">
        <f t="shared" si="7"/>
        <v>12139090.980000008</v>
      </c>
      <c r="I41" s="30"/>
      <c r="J41" s="30"/>
      <c r="K41" s="30"/>
    </row>
    <row r="42" spans="1:11" s="38" customFormat="1">
      <c r="A42" s="32"/>
      <c r="B42" s="33" t="s">
        <v>40</v>
      </c>
      <c r="C42" s="34">
        <v>5876123515</v>
      </c>
      <c r="D42" s="34">
        <f t="shared" ref="D42:D50" si="8">E42-C42</f>
        <v>1949176360.2199926</v>
      </c>
      <c r="E42" s="34">
        <v>7825299875.2199926</v>
      </c>
      <c r="F42" s="34">
        <v>7814560215.3799915</v>
      </c>
      <c r="G42" s="34">
        <v>6376292895.9699984</v>
      </c>
      <c r="H42" s="35">
        <v>10739659.840000007</v>
      </c>
      <c r="I42" s="36"/>
      <c r="J42" s="37"/>
      <c r="K42" s="37"/>
    </row>
    <row r="43" spans="1:11" s="38" customFormat="1">
      <c r="A43" s="32"/>
      <c r="B43" s="33" t="s">
        <v>41</v>
      </c>
      <c r="C43" s="34">
        <v>0</v>
      </c>
      <c r="D43" s="34">
        <f t="shared" si="8"/>
        <v>94577273.609999985</v>
      </c>
      <c r="E43" s="34">
        <v>94577273.609999985</v>
      </c>
      <c r="F43" s="34">
        <v>94577273.609999985</v>
      </c>
      <c r="G43" s="34">
        <v>55540257.939999998</v>
      </c>
      <c r="H43" s="35">
        <v>0</v>
      </c>
      <c r="I43" s="36"/>
      <c r="J43" s="37"/>
      <c r="K43" s="37"/>
    </row>
    <row r="44" spans="1:11" s="38" customFormat="1">
      <c r="A44" s="32"/>
      <c r="B44" s="33" t="s">
        <v>42</v>
      </c>
      <c r="C44" s="34">
        <v>92022687</v>
      </c>
      <c r="D44" s="34">
        <f t="shared" si="8"/>
        <v>89892786.73999998</v>
      </c>
      <c r="E44" s="34">
        <v>181915473.73999998</v>
      </c>
      <c r="F44" s="34">
        <v>180516042.59999996</v>
      </c>
      <c r="G44" s="34">
        <v>160356101.25999999</v>
      </c>
      <c r="H44" s="35">
        <v>1399431.1400000006</v>
      </c>
      <c r="I44" s="36"/>
      <c r="J44" s="37"/>
      <c r="K44" s="37"/>
    </row>
    <row r="45" spans="1:11" s="38" customFormat="1">
      <c r="A45" s="32"/>
      <c r="B45" s="33" t="s">
        <v>43</v>
      </c>
      <c r="C45" s="34">
        <v>406022052</v>
      </c>
      <c r="D45" s="34">
        <f t="shared" si="8"/>
        <v>3427752.5299999714</v>
      </c>
      <c r="E45" s="34">
        <v>409449804.52999997</v>
      </c>
      <c r="F45" s="34">
        <v>409449804.52999997</v>
      </c>
      <c r="G45" s="34">
        <v>216771262.60999998</v>
      </c>
      <c r="H45" s="35">
        <v>0</v>
      </c>
      <c r="I45" s="36"/>
      <c r="J45" s="37"/>
      <c r="K45" s="37"/>
    </row>
    <row r="46" spans="1:11" s="38" customFormat="1">
      <c r="A46" s="32"/>
      <c r="B46" s="33" t="s">
        <v>44</v>
      </c>
      <c r="C46" s="34">
        <v>0</v>
      </c>
      <c r="D46" s="34">
        <f t="shared" si="8"/>
        <v>0</v>
      </c>
      <c r="E46" s="34">
        <v>0</v>
      </c>
      <c r="F46" s="34">
        <v>0</v>
      </c>
      <c r="G46" s="34">
        <v>0</v>
      </c>
      <c r="H46" s="35">
        <v>0</v>
      </c>
      <c r="I46" s="36"/>
      <c r="J46" s="37"/>
      <c r="K46" s="37"/>
    </row>
    <row r="47" spans="1:11" s="38" customFormat="1">
      <c r="A47" s="32"/>
      <c r="B47" s="33" t="s">
        <v>45</v>
      </c>
      <c r="C47" s="34">
        <v>0</v>
      </c>
      <c r="D47" s="34">
        <f t="shared" si="8"/>
        <v>10000000</v>
      </c>
      <c r="E47" s="34">
        <v>10000000</v>
      </c>
      <c r="F47" s="34">
        <v>10000000</v>
      </c>
      <c r="G47" s="34">
        <v>10000000</v>
      </c>
      <c r="H47" s="35">
        <v>0</v>
      </c>
      <c r="I47" s="36"/>
      <c r="J47" s="37"/>
      <c r="K47" s="37"/>
    </row>
    <row r="48" spans="1:11" s="38" customFormat="1">
      <c r="A48" s="32"/>
      <c r="B48" s="33" t="s">
        <v>46</v>
      </c>
      <c r="C48" s="34">
        <v>0</v>
      </c>
      <c r="D48" s="34">
        <f t="shared" si="8"/>
        <v>0</v>
      </c>
      <c r="E48" s="34">
        <v>0</v>
      </c>
      <c r="F48" s="34">
        <v>0</v>
      </c>
      <c r="G48" s="34">
        <v>0</v>
      </c>
      <c r="H48" s="35">
        <v>0</v>
      </c>
      <c r="I48" s="36"/>
      <c r="J48" s="37"/>
      <c r="K48" s="37"/>
    </row>
    <row r="49" spans="1:11" s="38" customFormat="1">
      <c r="A49" s="32"/>
      <c r="B49" s="33" t="s">
        <v>47</v>
      </c>
      <c r="C49" s="34">
        <v>7948000</v>
      </c>
      <c r="D49" s="34">
        <f t="shared" si="8"/>
        <v>9946958</v>
      </c>
      <c r="E49" s="34">
        <v>17894958</v>
      </c>
      <c r="F49" s="34">
        <v>17894958</v>
      </c>
      <c r="G49" s="34">
        <v>17894958</v>
      </c>
      <c r="H49" s="35">
        <v>0</v>
      </c>
      <c r="I49" s="36"/>
      <c r="J49" s="37"/>
      <c r="K49" s="37"/>
    </row>
    <row r="50" spans="1:11" s="38" customFormat="1">
      <c r="A50" s="32"/>
      <c r="B50" s="33" t="s">
        <v>48</v>
      </c>
      <c r="C50" s="34">
        <v>0</v>
      </c>
      <c r="D50" s="34">
        <f t="shared" si="8"/>
        <v>0</v>
      </c>
      <c r="E50" s="34">
        <v>0</v>
      </c>
      <c r="F50" s="34">
        <v>0</v>
      </c>
      <c r="G50" s="34">
        <v>0</v>
      </c>
      <c r="H50" s="35">
        <v>0</v>
      </c>
      <c r="I50" s="36"/>
      <c r="J50" s="37"/>
      <c r="K50" s="37"/>
    </row>
    <row r="51" spans="1:11" s="31" customFormat="1">
      <c r="A51" s="26"/>
      <c r="B51" s="27" t="s">
        <v>49</v>
      </c>
      <c r="C51" s="28">
        <f t="shared" ref="C51:H51" si="9">SUM(C52:C60)</f>
        <v>34069995</v>
      </c>
      <c r="D51" s="28">
        <f t="shared" si="9"/>
        <v>192624069.74000001</v>
      </c>
      <c r="E51" s="28">
        <f t="shared" si="9"/>
        <v>226694064.74000001</v>
      </c>
      <c r="F51" s="28">
        <f t="shared" si="9"/>
        <v>226694064.74000001</v>
      </c>
      <c r="G51" s="28">
        <f t="shared" si="9"/>
        <v>134462604.94999999</v>
      </c>
      <c r="H51" s="29">
        <f t="shared" si="9"/>
        <v>0</v>
      </c>
      <c r="I51" s="30"/>
      <c r="J51" s="30"/>
      <c r="K51" s="30"/>
    </row>
    <row r="52" spans="1:11" s="38" customFormat="1">
      <c r="A52" s="32"/>
      <c r="B52" s="33" t="s">
        <v>50</v>
      </c>
      <c r="C52" s="34">
        <v>28735247</v>
      </c>
      <c r="D52" s="34">
        <f t="shared" ref="D52:D60" si="10">E52-C52</f>
        <v>5189803.3399999887</v>
      </c>
      <c r="E52" s="34">
        <v>33925050.339999989</v>
      </c>
      <c r="F52" s="34">
        <v>33925050.339999989</v>
      </c>
      <c r="G52" s="34">
        <v>12642120.600000001</v>
      </c>
      <c r="H52" s="35">
        <v>0</v>
      </c>
      <c r="I52" s="36"/>
      <c r="J52" s="37"/>
      <c r="K52" s="37"/>
    </row>
    <row r="53" spans="1:11" s="38" customFormat="1">
      <c r="A53" s="32"/>
      <c r="B53" s="33" t="s">
        <v>51</v>
      </c>
      <c r="C53" s="34">
        <v>1004159</v>
      </c>
      <c r="D53" s="34">
        <f t="shared" si="10"/>
        <v>-109889.43999999983</v>
      </c>
      <c r="E53" s="34">
        <v>894269.56000000017</v>
      </c>
      <c r="F53" s="34">
        <v>894269.56000000017</v>
      </c>
      <c r="G53" s="34">
        <v>176267.14</v>
      </c>
      <c r="H53" s="35">
        <v>0</v>
      </c>
      <c r="I53" s="36"/>
      <c r="J53" s="37"/>
      <c r="K53" s="37"/>
    </row>
    <row r="54" spans="1:11" s="38" customFormat="1">
      <c r="A54" s="32"/>
      <c r="B54" s="33" t="s">
        <v>52</v>
      </c>
      <c r="C54" s="34">
        <v>0</v>
      </c>
      <c r="D54" s="34">
        <f t="shared" si="10"/>
        <v>260212.99000000002</v>
      </c>
      <c r="E54" s="34">
        <v>260212.99000000002</v>
      </c>
      <c r="F54" s="34">
        <v>260212.99000000002</v>
      </c>
      <c r="G54" s="34">
        <v>98953.27</v>
      </c>
      <c r="H54" s="35">
        <v>0</v>
      </c>
      <c r="I54" s="36"/>
      <c r="J54" s="37"/>
      <c r="K54" s="37"/>
    </row>
    <row r="55" spans="1:11" s="38" customFormat="1">
      <c r="A55" s="32"/>
      <c r="B55" s="33" t="s">
        <v>53</v>
      </c>
      <c r="C55" s="34">
        <v>2500000</v>
      </c>
      <c r="D55" s="34">
        <f t="shared" si="10"/>
        <v>17708855.449999999</v>
      </c>
      <c r="E55" s="34">
        <v>20208855.449999999</v>
      </c>
      <c r="F55" s="34">
        <v>20208855.449999999</v>
      </c>
      <c r="G55" s="34">
        <v>2751582.6900000004</v>
      </c>
      <c r="H55" s="35">
        <v>0</v>
      </c>
      <c r="I55" s="36"/>
      <c r="J55" s="37"/>
      <c r="K55" s="37"/>
    </row>
    <row r="56" spans="1:11" s="38" customFormat="1">
      <c r="A56" s="32"/>
      <c r="B56" s="33" t="s">
        <v>54</v>
      </c>
      <c r="C56" s="34">
        <v>0</v>
      </c>
      <c r="D56" s="34">
        <f t="shared" si="10"/>
        <v>9205006</v>
      </c>
      <c r="E56" s="34">
        <v>9205006</v>
      </c>
      <c r="F56" s="34">
        <v>9205006</v>
      </c>
      <c r="G56" s="34">
        <v>9205006</v>
      </c>
      <c r="H56" s="35">
        <v>0</v>
      </c>
      <c r="I56" s="36"/>
      <c r="J56" s="37"/>
      <c r="K56" s="37"/>
    </row>
    <row r="57" spans="1:11" s="38" customFormat="1">
      <c r="A57" s="32"/>
      <c r="B57" s="33" t="s">
        <v>55</v>
      </c>
      <c r="C57" s="34">
        <v>395500</v>
      </c>
      <c r="D57" s="34">
        <f t="shared" si="10"/>
        <v>13422698.100000001</v>
      </c>
      <c r="E57" s="34">
        <v>13818198.100000001</v>
      </c>
      <c r="F57" s="34">
        <v>13818198.100000001</v>
      </c>
      <c r="G57" s="34">
        <v>4448313.12</v>
      </c>
      <c r="H57" s="35">
        <v>0</v>
      </c>
      <c r="I57" s="36"/>
      <c r="J57" s="37"/>
      <c r="K57" s="37"/>
    </row>
    <row r="58" spans="1:11" s="38" customFormat="1">
      <c r="A58" s="32"/>
      <c r="B58" s="33" t="s">
        <v>56</v>
      </c>
      <c r="C58" s="34">
        <v>0</v>
      </c>
      <c r="D58" s="34">
        <f t="shared" si="10"/>
        <v>0</v>
      </c>
      <c r="E58" s="34">
        <v>0</v>
      </c>
      <c r="F58" s="34">
        <v>0</v>
      </c>
      <c r="G58" s="34">
        <v>0</v>
      </c>
      <c r="H58" s="35">
        <v>0</v>
      </c>
      <c r="I58" s="36"/>
      <c r="J58" s="37"/>
      <c r="K58" s="37"/>
    </row>
    <row r="59" spans="1:11" s="38" customFormat="1">
      <c r="A59" s="32"/>
      <c r="B59" s="33" t="s">
        <v>57</v>
      </c>
      <c r="C59" s="34">
        <v>0</v>
      </c>
      <c r="D59" s="34">
        <f t="shared" si="10"/>
        <v>0</v>
      </c>
      <c r="E59" s="34">
        <v>0</v>
      </c>
      <c r="F59" s="34">
        <v>0</v>
      </c>
      <c r="G59" s="34">
        <v>0</v>
      </c>
      <c r="H59" s="35">
        <v>0</v>
      </c>
      <c r="I59" s="36"/>
      <c r="J59" s="37"/>
      <c r="K59" s="37"/>
    </row>
    <row r="60" spans="1:11" s="38" customFormat="1">
      <c r="A60" s="32"/>
      <c r="B60" s="33" t="s">
        <v>58</v>
      </c>
      <c r="C60" s="34">
        <v>1435089</v>
      </c>
      <c r="D60" s="34">
        <f t="shared" si="10"/>
        <v>146947383.30000001</v>
      </c>
      <c r="E60" s="34">
        <v>148382472.30000001</v>
      </c>
      <c r="F60" s="34">
        <v>148382472.30000001</v>
      </c>
      <c r="G60" s="34">
        <v>105140362.13</v>
      </c>
      <c r="H60" s="35">
        <v>0</v>
      </c>
      <c r="I60" s="36"/>
      <c r="J60" s="37"/>
      <c r="K60" s="37"/>
    </row>
    <row r="61" spans="1:11" s="31" customFormat="1">
      <c r="A61" s="26"/>
      <c r="B61" s="27" t="s">
        <v>59</v>
      </c>
      <c r="C61" s="28">
        <f t="shared" ref="C61:H61" si="11">SUM(C62:C64)</f>
        <v>2066663</v>
      </c>
      <c r="D61" s="28">
        <f t="shared" si="11"/>
        <v>353186684.65000004</v>
      </c>
      <c r="E61" s="28">
        <f t="shared" si="11"/>
        <v>355253347.65000004</v>
      </c>
      <c r="F61" s="28">
        <f t="shared" si="11"/>
        <v>105105386.00000003</v>
      </c>
      <c r="G61" s="28">
        <f t="shared" si="11"/>
        <v>87842618.960000008</v>
      </c>
      <c r="H61" s="29">
        <f t="shared" si="11"/>
        <v>250147961.65000001</v>
      </c>
      <c r="I61" s="30"/>
      <c r="J61" s="30"/>
      <c r="K61" s="30"/>
    </row>
    <row r="62" spans="1:11" s="38" customFormat="1">
      <c r="A62" s="32"/>
      <c r="B62" s="33" t="s">
        <v>60</v>
      </c>
      <c r="C62" s="34">
        <v>0</v>
      </c>
      <c r="D62" s="34">
        <f t="shared" ref="D62:D64" si="12">E62-C62</f>
        <v>312664551.83000004</v>
      </c>
      <c r="E62" s="34">
        <v>312664551.83000004</v>
      </c>
      <c r="F62" s="34">
        <v>84986430.420000032</v>
      </c>
      <c r="G62" s="34">
        <v>73088962.660000011</v>
      </c>
      <c r="H62" s="35">
        <v>227678121.41000003</v>
      </c>
      <c r="I62" s="36"/>
      <c r="J62" s="37"/>
      <c r="K62" s="37"/>
    </row>
    <row r="63" spans="1:11" s="38" customFormat="1">
      <c r="A63" s="32"/>
      <c r="B63" s="33" t="s">
        <v>61</v>
      </c>
      <c r="C63" s="34">
        <v>2066663</v>
      </c>
      <c r="D63" s="34">
        <f t="shared" si="12"/>
        <v>37400244.530000001</v>
      </c>
      <c r="E63" s="34">
        <v>39466907.530000001</v>
      </c>
      <c r="F63" s="34">
        <v>17056967.710000001</v>
      </c>
      <c r="G63" s="34">
        <v>12683752.390000001</v>
      </c>
      <c r="H63" s="35">
        <v>22409939.819999997</v>
      </c>
      <c r="I63" s="36"/>
      <c r="J63" s="37"/>
      <c r="K63" s="37"/>
    </row>
    <row r="64" spans="1:11" s="38" customFormat="1">
      <c r="A64" s="32"/>
      <c r="B64" s="33" t="s">
        <v>62</v>
      </c>
      <c r="C64" s="34">
        <v>0</v>
      </c>
      <c r="D64" s="34">
        <f t="shared" si="12"/>
        <v>3121888.29</v>
      </c>
      <c r="E64" s="34">
        <v>3121888.29</v>
      </c>
      <c r="F64" s="34">
        <v>3061987.87</v>
      </c>
      <c r="G64" s="34">
        <v>2069903.9100000001</v>
      </c>
      <c r="H64" s="35">
        <v>59900.42</v>
      </c>
      <c r="I64" s="36"/>
      <c r="J64" s="37"/>
      <c r="K64" s="37"/>
    </row>
    <row r="65" spans="1:11" s="31" customFormat="1" ht="15" customHeight="1">
      <c r="A65" s="26"/>
      <c r="B65" s="27" t="s">
        <v>63</v>
      </c>
      <c r="C65" s="28">
        <f>SUM(C66:C72)</f>
        <v>82471107</v>
      </c>
      <c r="D65" s="28">
        <f t="shared" ref="D65:H65" si="13">SUM(D66:D72)</f>
        <v>-74424143</v>
      </c>
      <c r="E65" s="28">
        <f t="shared" si="13"/>
        <v>8046964</v>
      </c>
      <c r="F65" s="28">
        <f t="shared" si="13"/>
        <v>8046964</v>
      </c>
      <c r="G65" s="28">
        <f t="shared" si="13"/>
        <v>8046964</v>
      </c>
      <c r="H65" s="29">
        <f t="shared" si="13"/>
        <v>0</v>
      </c>
      <c r="I65" s="30"/>
      <c r="J65" s="30"/>
      <c r="K65" s="30"/>
    </row>
    <row r="66" spans="1:11" s="31" customFormat="1" ht="15" customHeight="1">
      <c r="A66" s="32"/>
      <c r="B66" s="33" t="s">
        <v>64</v>
      </c>
      <c r="C66" s="34">
        <v>0</v>
      </c>
      <c r="D66" s="34">
        <f t="shared" ref="D66:D72" si="14">E66-C66</f>
        <v>0</v>
      </c>
      <c r="E66" s="34">
        <v>0</v>
      </c>
      <c r="F66" s="34">
        <v>0</v>
      </c>
      <c r="G66" s="34">
        <v>0</v>
      </c>
      <c r="H66" s="35">
        <v>0</v>
      </c>
      <c r="I66" s="30"/>
      <c r="J66" s="30"/>
      <c r="K66" s="30"/>
    </row>
    <row r="67" spans="1:11" s="31" customFormat="1" ht="15" customHeight="1">
      <c r="A67" s="32"/>
      <c r="B67" s="33" t="s">
        <v>65</v>
      </c>
      <c r="C67" s="34">
        <v>0</v>
      </c>
      <c r="D67" s="34">
        <f t="shared" si="14"/>
        <v>8000000</v>
      </c>
      <c r="E67" s="34">
        <v>8000000</v>
      </c>
      <c r="F67" s="34">
        <v>8000000</v>
      </c>
      <c r="G67" s="34">
        <v>8000000</v>
      </c>
      <c r="H67" s="35">
        <v>0</v>
      </c>
      <c r="I67" s="30"/>
      <c r="J67" s="30"/>
      <c r="K67" s="30"/>
    </row>
    <row r="68" spans="1:11" s="38" customFormat="1">
      <c r="A68" s="32"/>
      <c r="B68" s="33" t="s">
        <v>66</v>
      </c>
      <c r="C68" s="34">
        <v>0</v>
      </c>
      <c r="D68" s="34">
        <f t="shared" si="14"/>
        <v>0</v>
      </c>
      <c r="E68" s="34">
        <v>0</v>
      </c>
      <c r="F68" s="34">
        <v>0</v>
      </c>
      <c r="G68" s="34">
        <v>0</v>
      </c>
      <c r="H68" s="35">
        <v>0</v>
      </c>
      <c r="I68" s="36"/>
      <c r="J68" s="37"/>
      <c r="K68" s="37"/>
    </row>
    <row r="69" spans="1:11" s="38" customFormat="1">
      <c r="A69" s="32"/>
      <c r="B69" s="33" t="s">
        <v>67</v>
      </c>
      <c r="C69" s="34">
        <v>3400000</v>
      </c>
      <c r="D69" s="34">
        <f t="shared" si="14"/>
        <v>-3353036</v>
      </c>
      <c r="E69" s="34">
        <v>46964</v>
      </c>
      <c r="F69" s="34">
        <v>46964</v>
      </c>
      <c r="G69" s="34">
        <v>46964</v>
      </c>
      <c r="H69" s="35">
        <v>0</v>
      </c>
      <c r="I69" s="36"/>
      <c r="J69" s="37"/>
      <c r="K69" s="37"/>
    </row>
    <row r="70" spans="1:11" s="38" customFormat="1">
      <c r="A70" s="41"/>
      <c r="B70" s="33" t="s">
        <v>68</v>
      </c>
      <c r="C70" s="34">
        <v>0</v>
      </c>
      <c r="D70" s="34">
        <f t="shared" si="14"/>
        <v>0</v>
      </c>
      <c r="E70" s="34">
        <v>0</v>
      </c>
      <c r="F70" s="34">
        <v>0</v>
      </c>
      <c r="G70" s="34">
        <v>0</v>
      </c>
      <c r="H70" s="35">
        <v>0</v>
      </c>
      <c r="I70" s="36"/>
      <c r="J70" s="37"/>
      <c r="K70" s="37"/>
    </row>
    <row r="71" spans="1:11" s="38" customFormat="1">
      <c r="A71" s="41"/>
      <c r="B71" s="33" t="s">
        <v>69</v>
      </c>
      <c r="C71" s="34">
        <v>0</v>
      </c>
      <c r="D71" s="34">
        <f t="shared" si="14"/>
        <v>0</v>
      </c>
      <c r="E71" s="34">
        <v>0</v>
      </c>
      <c r="F71" s="34">
        <v>0</v>
      </c>
      <c r="G71" s="34">
        <v>0</v>
      </c>
      <c r="H71" s="35">
        <v>0</v>
      </c>
      <c r="I71" s="36"/>
      <c r="J71" s="37"/>
      <c r="K71" s="37"/>
    </row>
    <row r="72" spans="1:11" s="38" customFormat="1">
      <c r="A72" s="32"/>
      <c r="B72" s="33" t="s">
        <v>70</v>
      </c>
      <c r="C72" s="34">
        <v>79071107</v>
      </c>
      <c r="D72" s="34">
        <f t="shared" si="14"/>
        <v>-79071107</v>
      </c>
      <c r="E72" s="34">
        <v>0</v>
      </c>
      <c r="F72" s="34">
        <v>0</v>
      </c>
      <c r="G72" s="34">
        <v>0</v>
      </c>
      <c r="H72" s="35">
        <v>0</v>
      </c>
      <c r="I72" s="36"/>
      <c r="J72" s="37"/>
      <c r="K72" s="37"/>
    </row>
    <row r="73" spans="1:11" s="31" customFormat="1">
      <c r="A73" s="26"/>
      <c r="B73" s="27" t="s">
        <v>71</v>
      </c>
      <c r="C73" s="28">
        <f t="shared" ref="C73:H73" si="15">SUM(C74:C76)</f>
        <v>2527913484</v>
      </c>
      <c r="D73" s="28">
        <f t="shared" si="15"/>
        <v>379430645</v>
      </c>
      <c r="E73" s="28">
        <f t="shared" si="15"/>
        <v>2907344129</v>
      </c>
      <c r="F73" s="28">
        <f t="shared" si="15"/>
        <v>2907344129</v>
      </c>
      <c r="G73" s="28">
        <f t="shared" si="15"/>
        <v>2879972003</v>
      </c>
      <c r="H73" s="29">
        <f t="shared" si="15"/>
        <v>0</v>
      </c>
      <c r="I73" s="30"/>
      <c r="J73" s="30"/>
      <c r="K73" s="30"/>
    </row>
    <row r="74" spans="1:11" s="38" customFormat="1">
      <c r="A74" s="32"/>
      <c r="B74" s="33" t="s">
        <v>72</v>
      </c>
      <c r="C74" s="34">
        <v>2527913484</v>
      </c>
      <c r="D74" s="34">
        <f t="shared" ref="D74:D76" si="16">E74-C74</f>
        <v>379430645</v>
      </c>
      <c r="E74" s="34">
        <v>2907344129</v>
      </c>
      <c r="F74" s="34">
        <v>2907344129</v>
      </c>
      <c r="G74" s="34">
        <v>2879972003</v>
      </c>
      <c r="H74" s="35">
        <v>0</v>
      </c>
      <c r="I74" s="36"/>
      <c r="J74" s="37"/>
      <c r="K74" s="37"/>
    </row>
    <row r="75" spans="1:11" s="38" customFormat="1">
      <c r="A75" s="32"/>
      <c r="B75" s="33" t="s">
        <v>73</v>
      </c>
      <c r="C75" s="34">
        <v>0</v>
      </c>
      <c r="D75" s="34">
        <f t="shared" si="16"/>
        <v>0</v>
      </c>
      <c r="E75" s="34">
        <v>0</v>
      </c>
      <c r="F75" s="34">
        <v>0</v>
      </c>
      <c r="G75" s="34">
        <v>0</v>
      </c>
      <c r="H75" s="35">
        <v>0</v>
      </c>
      <c r="I75" s="36"/>
      <c r="J75" s="37"/>
      <c r="K75" s="37"/>
    </row>
    <row r="76" spans="1:11" s="38" customFormat="1">
      <c r="A76" s="32"/>
      <c r="B76" s="33" t="s">
        <v>74</v>
      </c>
      <c r="C76" s="34">
        <v>0</v>
      </c>
      <c r="D76" s="34">
        <f t="shared" si="16"/>
        <v>0</v>
      </c>
      <c r="E76" s="34">
        <v>0</v>
      </c>
      <c r="F76" s="34">
        <v>0</v>
      </c>
      <c r="G76" s="34">
        <v>0</v>
      </c>
      <c r="H76" s="35">
        <v>0</v>
      </c>
      <c r="I76" s="36"/>
      <c r="J76" s="37"/>
      <c r="K76" s="37"/>
    </row>
    <row r="77" spans="1:11" s="31" customFormat="1">
      <c r="A77" s="26"/>
      <c r="B77" s="27" t="s">
        <v>75</v>
      </c>
      <c r="C77" s="28">
        <f t="shared" ref="C77:H77" si="17">SUM(C78:C84)</f>
        <v>3016064268</v>
      </c>
      <c r="D77" s="28">
        <f t="shared" si="17"/>
        <v>434523155.03000033</v>
      </c>
      <c r="E77" s="28">
        <f t="shared" si="17"/>
        <v>3450587423.0300007</v>
      </c>
      <c r="F77" s="28">
        <f t="shared" si="17"/>
        <v>3450587423.0300007</v>
      </c>
      <c r="G77" s="28">
        <f t="shared" si="17"/>
        <v>3450587423.0300007</v>
      </c>
      <c r="H77" s="29">
        <f t="shared" si="17"/>
        <v>0</v>
      </c>
      <c r="I77" s="30"/>
      <c r="J77" s="30"/>
      <c r="K77" s="30"/>
    </row>
    <row r="78" spans="1:11" s="38" customFormat="1">
      <c r="A78" s="32"/>
      <c r="B78" s="33" t="s">
        <v>76</v>
      </c>
      <c r="C78" s="34">
        <v>14765972</v>
      </c>
      <c r="D78" s="34">
        <f t="shared" ref="D78:D84" si="18">E78-C78</f>
        <v>9400965.6600000001</v>
      </c>
      <c r="E78" s="34">
        <v>24166937.66</v>
      </c>
      <c r="F78" s="34">
        <v>24166937.66</v>
      </c>
      <c r="G78" s="34">
        <v>24166937.66</v>
      </c>
      <c r="H78" s="35">
        <v>0</v>
      </c>
      <c r="I78" s="36"/>
      <c r="J78" s="37"/>
      <c r="K78" s="37"/>
    </row>
    <row r="79" spans="1:11" s="38" customFormat="1">
      <c r="A79" s="41"/>
      <c r="B79" s="33" t="s">
        <v>77</v>
      </c>
      <c r="C79" s="34">
        <v>1844477583</v>
      </c>
      <c r="D79" s="34">
        <f t="shared" si="18"/>
        <v>-4004133.6400001049</v>
      </c>
      <c r="E79" s="34">
        <v>1840473449.3599999</v>
      </c>
      <c r="F79" s="34">
        <v>1840473449.3600001</v>
      </c>
      <c r="G79" s="34">
        <v>1840473449.3600001</v>
      </c>
      <c r="H79" s="35">
        <v>0</v>
      </c>
      <c r="I79" s="36"/>
      <c r="J79" s="37"/>
      <c r="K79" s="37"/>
    </row>
    <row r="80" spans="1:11" s="38" customFormat="1">
      <c r="A80" s="32"/>
      <c r="B80" s="33" t="s">
        <v>78</v>
      </c>
      <c r="C80" s="34">
        <v>0</v>
      </c>
      <c r="D80" s="34">
        <f t="shared" si="18"/>
        <v>11178386.4</v>
      </c>
      <c r="E80" s="34">
        <v>11178386.4</v>
      </c>
      <c r="F80" s="34">
        <v>11178386.4</v>
      </c>
      <c r="G80" s="34">
        <v>11178386.4</v>
      </c>
      <c r="H80" s="35">
        <v>0</v>
      </c>
      <c r="I80" s="36"/>
      <c r="J80" s="37"/>
      <c r="K80" s="37"/>
    </row>
    <row r="81" spans="1:11" s="38" customFormat="1">
      <c r="A81" s="32"/>
      <c r="B81" s="33" t="s">
        <v>79</v>
      </c>
      <c r="C81" s="34">
        <v>20187848</v>
      </c>
      <c r="D81" s="34">
        <f t="shared" si="18"/>
        <v>159986446.55000004</v>
      </c>
      <c r="E81" s="34">
        <v>180174294.55000004</v>
      </c>
      <c r="F81" s="34">
        <v>180174294.55000001</v>
      </c>
      <c r="G81" s="34">
        <v>180174294.55000001</v>
      </c>
      <c r="H81" s="35">
        <v>0</v>
      </c>
      <c r="I81" s="36"/>
      <c r="J81" s="37"/>
      <c r="K81" s="37"/>
    </row>
    <row r="82" spans="1:11" s="38" customFormat="1">
      <c r="A82" s="32"/>
      <c r="B82" s="33" t="s">
        <v>80</v>
      </c>
      <c r="C82" s="34">
        <v>6300</v>
      </c>
      <c r="D82" s="34">
        <f t="shared" si="18"/>
        <v>19217694.739999998</v>
      </c>
      <c r="E82" s="34">
        <v>19223994.739999998</v>
      </c>
      <c r="F82" s="34">
        <v>19223994.740000002</v>
      </c>
      <c r="G82" s="34">
        <v>19223994.740000002</v>
      </c>
      <c r="H82" s="35">
        <v>0</v>
      </c>
      <c r="I82" s="36"/>
      <c r="J82" s="37"/>
      <c r="K82" s="37"/>
    </row>
    <row r="83" spans="1:11" s="38" customFormat="1">
      <c r="A83" s="32"/>
      <c r="B83" s="33" t="s">
        <v>81</v>
      </c>
      <c r="C83" s="34">
        <v>0</v>
      </c>
      <c r="D83" s="34">
        <f t="shared" si="18"/>
        <v>0</v>
      </c>
      <c r="E83" s="34">
        <v>0</v>
      </c>
      <c r="F83" s="34">
        <v>0</v>
      </c>
      <c r="G83" s="34">
        <v>0</v>
      </c>
      <c r="H83" s="35">
        <v>0</v>
      </c>
      <c r="I83" s="36"/>
      <c r="J83" s="37"/>
      <c r="K83" s="37"/>
    </row>
    <row r="84" spans="1:11" s="38" customFormat="1">
      <c r="A84" s="32"/>
      <c r="B84" s="33" t="s">
        <v>82</v>
      </c>
      <c r="C84" s="34">
        <v>1136626565</v>
      </c>
      <c r="D84" s="34">
        <f t="shared" si="18"/>
        <v>238743795.32000041</v>
      </c>
      <c r="E84" s="34">
        <v>1375370360.3200004</v>
      </c>
      <c r="F84" s="34">
        <v>1375370360.3200004</v>
      </c>
      <c r="G84" s="34">
        <v>1375370360.3200004</v>
      </c>
      <c r="H84" s="35">
        <v>0</v>
      </c>
      <c r="I84" s="36"/>
      <c r="J84" s="37"/>
      <c r="K84" s="37"/>
    </row>
    <row r="85" spans="1:11" s="38" customFormat="1">
      <c r="A85" s="32"/>
      <c r="B85" s="42"/>
      <c r="C85" s="34"/>
      <c r="D85" s="34"/>
      <c r="E85" s="34"/>
      <c r="F85" s="34"/>
      <c r="G85" s="34"/>
      <c r="H85" s="35"/>
      <c r="I85" s="36"/>
      <c r="J85" s="37"/>
      <c r="K85" s="37"/>
    </row>
    <row r="86" spans="1:11" s="38" customFormat="1" ht="15">
      <c r="A86" s="43"/>
      <c r="B86" s="23" t="s">
        <v>83</v>
      </c>
      <c r="C86" s="24">
        <f>C87+C95+C105+C115+C125+C135+C139+C147+C151</f>
        <v>12898120008</v>
      </c>
      <c r="D86" s="24">
        <f t="shared" ref="D86:H86" si="19">D87+D95+D105+D115+D125+D135+D139+D147+D151</f>
        <v>1668444050.2499976</v>
      </c>
      <c r="E86" s="24">
        <f t="shared" si="19"/>
        <v>14566564058.249996</v>
      </c>
      <c r="F86" s="24">
        <f t="shared" si="19"/>
        <v>14169615639.789997</v>
      </c>
      <c r="G86" s="24">
        <f t="shared" si="19"/>
        <v>13990529778.659994</v>
      </c>
      <c r="H86" s="25">
        <f t="shared" si="19"/>
        <v>396948418.4600001</v>
      </c>
      <c r="I86" s="36"/>
      <c r="J86" s="37"/>
      <c r="K86" s="37"/>
    </row>
    <row r="87" spans="1:11" s="38" customFormat="1">
      <c r="A87" s="26"/>
      <c r="B87" s="27" t="s">
        <v>11</v>
      </c>
      <c r="C87" s="28">
        <f t="shared" ref="C87:H87" si="20">SUM(C88:C94)</f>
        <v>21550000</v>
      </c>
      <c r="D87" s="28">
        <f t="shared" si="20"/>
        <v>-21550000</v>
      </c>
      <c r="E87" s="28">
        <f t="shared" si="20"/>
        <v>0</v>
      </c>
      <c r="F87" s="28">
        <f t="shared" si="20"/>
        <v>0</v>
      </c>
      <c r="G87" s="28">
        <f t="shared" si="20"/>
        <v>0</v>
      </c>
      <c r="H87" s="29">
        <f t="shared" si="20"/>
        <v>0</v>
      </c>
      <c r="I87" s="36"/>
      <c r="J87" s="37"/>
      <c r="K87" s="37"/>
    </row>
    <row r="88" spans="1:11" s="38" customFormat="1">
      <c r="A88" s="32"/>
      <c r="B88" s="33" t="s">
        <v>12</v>
      </c>
      <c r="C88" s="34">
        <v>0</v>
      </c>
      <c r="D88" s="34">
        <f t="shared" ref="D88:D94" si="21">E88-C88</f>
        <v>0</v>
      </c>
      <c r="E88" s="34">
        <v>0</v>
      </c>
      <c r="F88" s="34">
        <v>0</v>
      </c>
      <c r="G88" s="34">
        <v>0</v>
      </c>
      <c r="H88" s="35">
        <v>0</v>
      </c>
      <c r="I88" s="36"/>
      <c r="J88" s="37"/>
      <c r="K88" s="37"/>
    </row>
    <row r="89" spans="1:11" s="38" customFormat="1">
      <c r="A89" s="32"/>
      <c r="B89" s="33" t="s">
        <v>13</v>
      </c>
      <c r="C89" s="34">
        <v>21550000</v>
      </c>
      <c r="D89" s="34">
        <f t="shared" si="21"/>
        <v>-21550000</v>
      </c>
      <c r="E89" s="34">
        <v>0</v>
      </c>
      <c r="F89" s="34">
        <v>0</v>
      </c>
      <c r="G89" s="34">
        <v>0</v>
      </c>
      <c r="H89" s="35">
        <v>0</v>
      </c>
      <c r="I89" s="36"/>
      <c r="J89" s="37"/>
      <c r="K89" s="37"/>
    </row>
    <row r="90" spans="1:11" s="38" customFormat="1">
      <c r="A90" s="32"/>
      <c r="B90" s="33" t="s">
        <v>14</v>
      </c>
      <c r="C90" s="34">
        <v>0</v>
      </c>
      <c r="D90" s="34">
        <f t="shared" si="21"/>
        <v>0</v>
      </c>
      <c r="E90" s="34">
        <v>0</v>
      </c>
      <c r="F90" s="34">
        <v>0</v>
      </c>
      <c r="G90" s="34">
        <v>0</v>
      </c>
      <c r="H90" s="35">
        <v>0</v>
      </c>
      <c r="I90" s="36"/>
      <c r="J90" s="37"/>
      <c r="K90" s="37"/>
    </row>
    <row r="91" spans="1:11" s="38" customFormat="1">
      <c r="A91" s="32"/>
      <c r="B91" s="33" t="s">
        <v>15</v>
      </c>
      <c r="C91" s="34">
        <v>0</v>
      </c>
      <c r="D91" s="34">
        <f t="shared" si="21"/>
        <v>0</v>
      </c>
      <c r="E91" s="34">
        <v>0</v>
      </c>
      <c r="F91" s="34">
        <v>0</v>
      </c>
      <c r="G91" s="34">
        <v>0</v>
      </c>
      <c r="H91" s="35">
        <v>0</v>
      </c>
      <c r="I91" s="36"/>
      <c r="J91" s="37"/>
      <c r="K91" s="37"/>
    </row>
    <row r="92" spans="1:11" s="38" customFormat="1">
      <c r="A92" s="32"/>
      <c r="B92" s="33" t="s">
        <v>16</v>
      </c>
      <c r="C92" s="34">
        <v>0</v>
      </c>
      <c r="D92" s="34">
        <f t="shared" si="21"/>
        <v>0</v>
      </c>
      <c r="E92" s="34">
        <v>0</v>
      </c>
      <c r="F92" s="34">
        <v>0</v>
      </c>
      <c r="G92" s="34">
        <v>0</v>
      </c>
      <c r="H92" s="35">
        <v>0</v>
      </c>
      <c r="I92" s="36"/>
      <c r="J92" s="37"/>
      <c r="K92" s="37"/>
    </row>
    <row r="93" spans="1:11" s="38" customFormat="1">
      <c r="A93" s="32"/>
      <c r="B93" s="33" t="s">
        <v>17</v>
      </c>
      <c r="C93" s="34">
        <v>0</v>
      </c>
      <c r="D93" s="34">
        <f t="shared" si="21"/>
        <v>0</v>
      </c>
      <c r="E93" s="34">
        <v>0</v>
      </c>
      <c r="F93" s="34">
        <v>0</v>
      </c>
      <c r="G93" s="34">
        <v>0</v>
      </c>
      <c r="H93" s="35">
        <v>0</v>
      </c>
      <c r="I93" s="36"/>
      <c r="J93" s="37"/>
      <c r="K93" s="37"/>
    </row>
    <row r="94" spans="1:11" s="38" customFormat="1">
      <c r="A94" s="32"/>
      <c r="B94" s="33" t="s">
        <v>18</v>
      </c>
      <c r="C94" s="34">
        <v>0</v>
      </c>
      <c r="D94" s="34">
        <f t="shared" si="21"/>
        <v>0</v>
      </c>
      <c r="E94" s="34">
        <v>0</v>
      </c>
      <c r="F94" s="34">
        <v>0</v>
      </c>
      <c r="G94" s="34">
        <v>0</v>
      </c>
      <c r="H94" s="35">
        <v>0</v>
      </c>
      <c r="I94" s="36"/>
      <c r="J94" s="37"/>
      <c r="K94" s="37"/>
    </row>
    <row r="95" spans="1:11" s="38" customFormat="1">
      <c r="A95" s="26"/>
      <c r="B95" s="27" t="s">
        <v>19</v>
      </c>
      <c r="C95" s="28">
        <f t="shared" ref="C95:H95" si="22">SUM(C96:C104)</f>
        <v>23793223</v>
      </c>
      <c r="D95" s="28">
        <f t="shared" si="22"/>
        <v>-4488567.26</v>
      </c>
      <c r="E95" s="28">
        <f t="shared" si="22"/>
        <v>19304655.740000002</v>
      </c>
      <c r="F95" s="28">
        <f t="shared" si="22"/>
        <v>18605335.75</v>
      </c>
      <c r="G95" s="28">
        <f t="shared" si="22"/>
        <v>8972241.4399999995</v>
      </c>
      <c r="H95" s="29">
        <f t="shared" si="22"/>
        <v>699319.98999999953</v>
      </c>
      <c r="I95" s="36"/>
      <c r="J95" s="37"/>
      <c r="K95" s="37"/>
    </row>
    <row r="96" spans="1:11" s="38" customFormat="1">
      <c r="A96" s="32"/>
      <c r="B96" s="33" t="s">
        <v>20</v>
      </c>
      <c r="C96" s="34">
        <v>372684</v>
      </c>
      <c r="D96" s="34">
        <f t="shared" ref="D96:D104" si="23">E96-C96</f>
        <v>-318674.63</v>
      </c>
      <c r="E96" s="34">
        <v>54009.37</v>
      </c>
      <c r="F96" s="34">
        <v>54009.37</v>
      </c>
      <c r="G96" s="34">
        <v>54009.37</v>
      </c>
      <c r="H96" s="35">
        <v>0</v>
      </c>
      <c r="I96" s="36"/>
      <c r="J96" s="37"/>
      <c r="K96" s="37"/>
    </row>
    <row r="97" spans="1:11" s="38" customFormat="1">
      <c r="A97" s="32"/>
      <c r="B97" s="33" t="s">
        <v>21</v>
      </c>
      <c r="C97" s="34">
        <v>3779889</v>
      </c>
      <c r="D97" s="34">
        <f t="shared" si="23"/>
        <v>-3748237.06</v>
      </c>
      <c r="E97" s="34">
        <v>31651.940000000002</v>
      </c>
      <c r="F97" s="34">
        <v>31651.94</v>
      </c>
      <c r="G97" s="34">
        <v>31651.94</v>
      </c>
      <c r="H97" s="35">
        <v>0</v>
      </c>
      <c r="I97" s="36"/>
      <c r="J97" s="37"/>
      <c r="K97" s="37"/>
    </row>
    <row r="98" spans="1:11" s="38" customFormat="1">
      <c r="A98" s="32"/>
      <c r="B98" s="33" t="s">
        <v>22</v>
      </c>
      <c r="C98" s="34">
        <v>0</v>
      </c>
      <c r="D98" s="34">
        <f t="shared" si="23"/>
        <v>0</v>
      </c>
      <c r="E98" s="34">
        <v>0</v>
      </c>
      <c r="F98" s="34">
        <v>0</v>
      </c>
      <c r="G98" s="34">
        <v>0</v>
      </c>
      <c r="H98" s="35">
        <v>0</v>
      </c>
      <c r="I98" s="36"/>
      <c r="J98" s="37"/>
      <c r="K98" s="37"/>
    </row>
    <row r="99" spans="1:11" s="38" customFormat="1">
      <c r="A99" s="32"/>
      <c r="B99" s="33" t="s">
        <v>23</v>
      </c>
      <c r="C99" s="34">
        <v>0</v>
      </c>
      <c r="D99" s="34">
        <f t="shared" si="23"/>
        <v>0</v>
      </c>
      <c r="E99" s="34">
        <v>0</v>
      </c>
      <c r="F99" s="34">
        <v>0</v>
      </c>
      <c r="G99" s="34">
        <v>0</v>
      </c>
      <c r="H99" s="35">
        <v>0</v>
      </c>
      <c r="I99" s="36"/>
      <c r="J99" s="37"/>
      <c r="K99" s="37"/>
    </row>
    <row r="100" spans="1:11" s="38" customFormat="1">
      <c r="A100" s="32"/>
      <c r="B100" s="33" t="s">
        <v>24</v>
      </c>
      <c r="C100" s="34">
        <v>2145000</v>
      </c>
      <c r="D100" s="34">
        <f t="shared" si="23"/>
        <v>-913670</v>
      </c>
      <c r="E100" s="34">
        <v>1231330</v>
      </c>
      <c r="F100" s="34">
        <v>604703.06999999995</v>
      </c>
      <c r="G100" s="34">
        <v>0</v>
      </c>
      <c r="H100" s="35">
        <v>626626.93000000005</v>
      </c>
      <c r="I100" s="36"/>
      <c r="J100" s="37"/>
      <c r="K100" s="37"/>
    </row>
    <row r="101" spans="1:11" s="38" customFormat="1">
      <c r="A101" s="32"/>
      <c r="B101" s="33" t="s">
        <v>25</v>
      </c>
      <c r="C101" s="34">
        <v>400000</v>
      </c>
      <c r="D101" s="34">
        <f t="shared" si="23"/>
        <v>-268683.49</v>
      </c>
      <c r="E101" s="34">
        <v>131316.51</v>
      </c>
      <c r="F101" s="34">
        <v>131316.51</v>
      </c>
      <c r="G101" s="34">
        <v>131316.51</v>
      </c>
      <c r="H101" s="35">
        <v>0</v>
      </c>
      <c r="I101" s="36"/>
      <c r="J101" s="37"/>
      <c r="K101" s="37"/>
    </row>
    <row r="102" spans="1:11" s="38" customFormat="1">
      <c r="A102" s="32"/>
      <c r="B102" s="33" t="s">
        <v>26</v>
      </c>
      <c r="C102" s="34">
        <v>5787051</v>
      </c>
      <c r="D102" s="34">
        <f t="shared" si="23"/>
        <v>7920460.0800000001</v>
      </c>
      <c r="E102" s="34">
        <v>13707511.08</v>
      </c>
      <c r="F102" s="34">
        <v>13698456.279999999</v>
      </c>
      <c r="G102" s="34">
        <v>8249595.2400000002</v>
      </c>
      <c r="H102" s="35">
        <v>9054.7999999998137</v>
      </c>
      <c r="I102" s="36"/>
      <c r="J102" s="37"/>
      <c r="K102" s="37"/>
    </row>
    <row r="103" spans="1:11" s="38" customFormat="1">
      <c r="A103" s="32"/>
      <c r="B103" s="33" t="s">
        <v>27</v>
      </c>
      <c r="C103" s="34">
        <v>10996599</v>
      </c>
      <c r="D103" s="34">
        <f t="shared" si="23"/>
        <v>-6850875.6000000006</v>
      </c>
      <c r="E103" s="34">
        <v>4145723.3999999994</v>
      </c>
      <c r="F103" s="34">
        <v>4082085.14</v>
      </c>
      <c r="G103" s="34">
        <v>502554.94</v>
      </c>
      <c r="H103" s="35">
        <v>63638.259999999631</v>
      </c>
      <c r="I103" s="36"/>
      <c r="J103" s="37"/>
      <c r="K103" s="37"/>
    </row>
    <row r="104" spans="1:11" s="38" customFormat="1">
      <c r="A104" s="32"/>
      <c r="B104" s="33" t="s">
        <v>28</v>
      </c>
      <c r="C104" s="34">
        <v>312000</v>
      </c>
      <c r="D104" s="34">
        <f t="shared" si="23"/>
        <v>-308886.56</v>
      </c>
      <c r="E104" s="34">
        <v>3113.44</v>
      </c>
      <c r="F104" s="34">
        <v>3113.44</v>
      </c>
      <c r="G104" s="34">
        <v>3113.44</v>
      </c>
      <c r="H104" s="35">
        <v>0</v>
      </c>
      <c r="I104" s="36"/>
      <c r="J104" s="37"/>
      <c r="K104" s="37"/>
    </row>
    <row r="105" spans="1:11" s="38" customFormat="1">
      <c r="A105" s="26"/>
      <c r="B105" s="27" t="s">
        <v>29</v>
      </c>
      <c r="C105" s="28">
        <f t="shared" ref="C105:H105" si="24">SUM(C106:C114)</f>
        <v>24750071</v>
      </c>
      <c r="D105" s="28">
        <f t="shared" si="24"/>
        <v>366483848.99000001</v>
      </c>
      <c r="E105" s="28">
        <f t="shared" si="24"/>
        <v>391233919.99000001</v>
      </c>
      <c r="F105" s="28">
        <f t="shared" si="24"/>
        <v>387802253.80000001</v>
      </c>
      <c r="G105" s="28">
        <f t="shared" si="24"/>
        <v>346842407.04000002</v>
      </c>
      <c r="H105" s="29">
        <f t="shared" si="24"/>
        <v>3431666.1899999902</v>
      </c>
      <c r="I105" s="36"/>
      <c r="J105" s="37"/>
      <c r="K105" s="37"/>
    </row>
    <row r="106" spans="1:11" s="38" customFormat="1">
      <c r="A106" s="40"/>
      <c r="B106" s="33" t="s">
        <v>30</v>
      </c>
      <c r="C106" s="34">
        <v>3648217</v>
      </c>
      <c r="D106" s="34">
        <f t="shared" ref="D106:D114" si="25">E106-C106</f>
        <v>6649145.3200000003</v>
      </c>
      <c r="E106" s="34">
        <v>10297362.32</v>
      </c>
      <c r="F106" s="34">
        <v>10039231.450000001</v>
      </c>
      <c r="G106" s="34">
        <v>9099161.4500000011</v>
      </c>
      <c r="H106" s="35">
        <v>258130.87000000017</v>
      </c>
      <c r="I106" s="36"/>
      <c r="J106" s="37"/>
      <c r="K106" s="37"/>
    </row>
    <row r="107" spans="1:11" s="38" customFormat="1">
      <c r="A107" s="40"/>
      <c r="B107" s="33" t="s">
        <v>31</v>
      </c>
      <c r="C107" s="34">
        <v>0</v>
      </c>
      <c r="D107" s="34">
        <f t="shared" si="25"/>
        <v>223653577.78</v>
      </c>
      <c r="E107" s="34">
        <v>223653577.78</v>
      </c>
      <c r="F107" s="34">
        <v>223653577.77000001</v>
      </c>
      <c r="G107" s="34">
        <v>184491590.29000002</v>
      </c>
      <c r="H107" s="35">
        <v>9.9999904632568359E-3</v>
      </c>
      <c r="I107" s="36"/>
      <c r="J107" s="37"/>
      <c r="K107" s="37"/>
    </row>
    <row r="108" spans="1:11" s="38" customFormat="1">
      <c r="A108" s="40"/>
      <c r="B108" s="33" t="s">
        <v>32</v>
      </c>
      <c r="C108" s="34">
        <v>11148820</v>
      </c>
      <c r="D108" s="34">
        <f t="shared" si="25"/>
        <v>20541934.609999999</v>
      </c>
      <c r="E108" s="34">
        <v>31690754.609999999</v>
      </c>
      <c r="F108" s="34">
        <v>29757077.390000001</v>
      </c>
      <c r="G108" s="34">
        <v>28899288.109999999</v>
      </c>
      <c r="H108" s="35">
        <v>1933677.2199999997</v>
      </c>
      <c r="I108" s="36"/>
      <c r="J108" s="37"/>
      <c r="K108" s="37"/>
    </row>
    <row r="109" spans="1:11" s="38" customFormat="1">
      <c r="A109" s="40"/>
      <c r="B109" s="33" t="s">
        <v>33</v>
      </c>
      <c r="C109" s="34">
        <v>0</v>
      </c>
      <c r="D109" s="34">
        <f t="shared" si="25"/>
        <v>1497970.71</v>
      </c>
      <c r="E109" s="34">
        <v>1497970.71</v>
      </c>
      <c r="F109" s="34">
        <v>1497970.71</v>
      </c>
      <c r="G109" s="34">
        <v>1497970.71</v>
      </c>
      <c r="H109" s="35">
        <v>0</v>
      </c>
      <c r="I109" s="36"/>
      <c r="J109" s="37"/>
      <c r="K109" s="37"/>
    </row>
    <row r="110" spans="1:11" s="38" customFormat="1">
      <c r="A110" s="40"/>
      <c r="B110" s="33" t="s">
        <v>34</v>
      </c>
      <c r="C110" s="34">
        <v>9553034</v>
      </c>
      <c r="D110" s="34">
        <f t="shared" si="25"/>
        <v>103476775.82000001</v>
      </c>
      <c r="E110" s="34">
        <v>113029809.82000001</v>
      </c>
      <c r="F110" s="34">
        <v>112779415.48999999</v>
      </c>
      <c r="G110" s="34">
        <v>112779415.48999999</v>
      </c>
      <c r="H110" s="35">
        <v>250394.33000000031</v>
      </c>
      <c r="I110" s="36"/>
      <c r="J110" s="37"/>
      <c r="K110" s="37"/>
    </row>
    <row r="111" spans="1:11" s="38" customFormat="1">
      <c r="A111" s="40"/>
      <c r="B111" s="33" t="s">
        <v>35</v>
      </c>
      <c r="C111" s="34">
        <v>100000</v>
      </c>
      <c r="D111" s="34">
        <f t="shared" si="25"/>
        <v>846799.98</v>
      </c>
      <c r="E111" s="34">
        <v>946799.98</v>
      </c>
      <c r="F111" s="34">
        <v>946799.98</v>
      </c>
      <c r="G111" s="34">
        <v>946799.98</v>
      </c>
      <c r="H111" s="35">
        <v>0</v>
      </c>
      <c r="I111" s="36"/>
      <c r="J111" s="37"/>
      <c r="K111" s="37"/>
    </row>
    <row r="112" spans="1:11" s="38" customFormat="1">
      <c r="A112" s="40"/>
      <c r="B112" s="33" t="s">
        <v>36</v>
      </c>
      <c r="C112" s="34">
        <v>300000</v>
      </c>
      <c r="D112" s="34">
        <f t="shared" si="25"/>
        <v>-296229</v>
      </c>
      <c r="E112" s="34">
        <v>3771</v>
      </c>
      <c r="F112" s="34">
        <v>3771</v>
      </c>
      <c r="G112" s="34">
        <v>3771</v>
      </c>
      <c r="H112" s="35">
        <v>0</v>
      </c>
      <c r="I112" s="36"/>
      <c r="J112" s="37"/>
      <c r="K112" s="37"/>
    </row>
    <row r="113" spans="1:11" s="38" customFormat="1">
      <c r="A113" s="40"/>
      <c r="B113" s="33" t="s">
        <v>37</v>
      </c>
      <c r="C113" s="34">
        <v>0</v>
      </c>
      <c r="D113" s="34">
        <f t="shared" si="25"/>
        <v>9124410.0099999998</v>
      </c>
      <c r="E113" s="34">
        <v>9124410.0099999998</v>
      </c>
      <c r="F113" s="34">
        <v>9124410.0099999998</v>
      </c>
      <c r="G113" s="34">
        <v>9124410.0099999998</v>
      </c>
      <c r="H113" s="35">
        <v>0</v>
      </c>
      <c r="I113" s="36"/>
      <c r="J113" s="37"/>
      <c r="K113" s="37"/>
    </row>
    <row r="114" spans="1:11" s="38" customFormat="1">
      <c r="A114" s="40"/>
      <c r="B114" s="33" t="s">
        <v>38</v>
      </c>
      <c r="C114" s="34">
        <v>0</v>
      </c>
      <c r="D114" s="34">
        <f t="shared" si="25"/>
        <v>989463.75999999989</v>
      </c>
      <c r="E114" s="34">
        <v>989463.75999999989</v>
      </c>
      <c r="F114" s="34">
        <v>0</v>
      </c>
      <c r="G114" s="34">
        <v>0</v>
      </c>
      <c r="H114" s="35">
        <v>989463.75999999989</v>
      </c>
      <c r="I114" s="36"/>
      <c r="J114" s="37"/>
      <c r="K114" s="37"/>
    </row>
    <row r="115" spans="1:11" s="38" customFormat="1">
      <c r="A115" s="26"/>
      <c r="B115" s="27" t="s">
        <v>39</v>
      </c>
      <c r="C115" s="28">
        <f t="shared" ref="C115:H115" si="26">SUM(C116:C124)</f>
        <v>8802091979</v>
      </c>
      <c r="D115" s="28">
        <f t="shared" si="26"/>
        <v>2261156767.5199976</v>
      </c>
      <c r="E115" s="28">
        <f t="shared" si="26"/>
        <v>11063248746.519999</v>
      </c>
      <c r="F115" s="28">
        <f t="shared" si="26"/>
        <v>10785229972.32</v>
      </c>
      <c r="G115" s="28">
        <f t="shared" si="26"/>
        <v>10765079121.729996</v>
      </c>
      <c r="H115" s="29">
        <f t="shared" si="26"/>
        <v>278018774.20000005</v>
      </c>
      <c r="I115" s="36"/>
      <c r="J115" s="37"/>
      <c r="K115" s="37"/>
    </row>
    <row r="116" spans="1:11" s="38" customFormat="1">
      <c r="A116" s="32"/>
      <c r="B116" s="33" t="s">
        <v>40</v>
      </c>
      <c r="C116" s="34">
        <v>8802091979</v>
      </c>
      <c r="D116" s="34">
        <f t="shared" ref="D116:D124" si="27">E116-C116</f>
        <v>1713802494.1499977</v>
      </c>
      <c r="E116" s="34">
        <v>10515894473.149998</v>
      </c>
      <c r="F116" s="34">
        <v>10378654003.91</v>
      </c>
      <c r="G116" s="34">
        <v>10358503153.319996</v>
      </c>
      <c r="H116" s="35">
        <v>137240469.24000001</v>
      </c>
      <c r="I116" s="36"/>
      <c r="J116" s="37"/>
      <c r="K116" s="37"/>
    </row>
    <row r="117" spans="1:11" s="38" customFormat="1">
      <c r="A117" s="32"/>
      <c r="B117" s="33" t="s">
        <v>41</v>
      </c>
      <c r="C117" s="34">
        <v>0</v>
      </c>
      <c r="D117" s="34">
        <f t="shared" si="27"/>
        <v>395500264.6099999</v>
      </c>
      <c r="E117" s="34">
        <v>395500264.6099999</v>
      </c>
      <c r="F117" s="34">
        <v>255724959.65000001</v>
      </c>
      <c r="G117" s="34">
        <v>255724959.65000001</v>
      </c>
      <c r="H117" s="35">
        <v>139775304.96000001</v>
      </c>
      <c r="I117" s="36"/>
      <c r="J117" s="37"/>
      <c r="K117" s="37"/>
    </row>
    <row r="118" spans="1:11" s="38" customFormat="1">
      <c r="A118" s="32"/>
      <c r="B118" s="33" t="s">
        <v>42</v>
      </c>
      <c r="C118" s="34">
        <v>0</v>
      </c>
      <c r="D118" s="34">
        <f t="shared" si="27"/>
        <v>95627335.439999998</v>
      </c>
      <c r="E118" s="34">
        <v>95627335.439999998</v>
      </c>
      <c r="F118" s="34">
        <v>94624335.439999998</v>
      </c>
      <c r="G118" s="34">
        <v>94624335.439999998</v>
      </c>
      <c r="H118" s="35">
        <v>1003000</v>
      </c>
      <c r="I118" s="36"/>
      <c r="J118" s="37"/>
      <c r="K118" s="37"/>
    </row>
    <row r="119" spans="1:11" s="38" customFormat="1">
      <c r="A119" s="32"/>
      <c r="B119" s="33" t="s">
        <v>43</v>
      </c>
      <c r="C119" s="34">
        <v>0</v>
      </c>
      <c r="D119" s="34">
        <f t="shared" si="27"/>
        <v>56226673.32</v>
      </c>
      <c r="E119" s="34">
        <v>56226673.32</v>
      </c>
      <c r="F119" s="34">
        <v>56226673.32</v>
      </c>
      <c r="G119" s="34">
        <v>56226673.32</v>
      </c>
      <c r="H119" s="35">
        <v>0</v>
      </c>
      <c r="I119" s="36"/>
      <c r="J119" s="37"/>
      <c r="K119" s="37"/>
    </row>
    <row r="120" spans="1:11" s="38" customFormat="1">
      <c r="A120" s="32"/>
      <c r="B120" s="33" t="s">
        <v>44</v>
      </c>
      <c r="C120" s="34">
        <v>0</v>
      </c>
      <c r="D120" s="34">
        <f t="shared" si="27"/>
        <v>0</v>
      </c>
      <c r="E120" s="34">
        <v>0</v>
      </c>
      <c r="F120" s="34">
        <v>0</v>
      </c>
      <c r="G120" s="34">
        <v>0</v>
      </c>
      <c r="H120" s="35">
        <v>0</v>
      </c>
      <c r="I120" s="36"/>
      <c r="J120" s="37"/>
      <c r="K120" s="37"/>
    </row>
    <row r="121" spans="1:11" s="38" customFormat="1">
      <c r="A121" s="32"/>
      <c r="B121" s="33" t="s">
        <v>45</v>
      </c>
      <c r="C121" s="34">
        <v>0</v>
      </c>
      <c r="D121" s="34">
        <f t="shared" si="27"/>
        <v>0</v>
      </c>
      <c r="E121" s="34">
        <v>0</v>
      </c>
      <c r="F121" s="34">
        <v>0</v>
      </c>
      <c r="G121" s="34">
        <v>0</v>
      </c>
      <c r="H121" s="35">
        <v>0</v>
      </c>
      <c r="I121" s="36"/>
      <c r="J121" s="37"/>
      <c r="K121" s="37"/>
    </row>
    <row r="122" spans="1:11" s="38" customFormat="1">
      <c r="A122" s="32"/>
      <c r="B122" s="33" t="s">
        <v>46</v>
      </c>
      <c r="C122" s="34">
        <v>0</v>
      </c>
      <c r="D122" s="34">
        <f t="shared" si="27"/>
        <v>0</v>
      </c>
      <c r="E122" s="34">
        <v>0</v>
      </c>
      <c r="F122" s="34">
        <v>0</v>
      </c>
      <c r="G122" s="34">
        <v>0</v>
      </c>
      <c r="H122" s="35">
        <v>0</v>
      </c>
      <c r="I122" s="36"/>
      <c r="J122" s="37"/>
      <c r="K122" s="37"/>
    </row>
    <row r="123" spans="1:11" s="38" customFormat="1">
      <c r="A123" s="32"/>
      <c r="B123" s="33" t="s">
        <v>47</v>
      </c>
      <c r="C123" s="34">
        <v>0</v>
      </c>
      <c r="D123" s="34">
        <f t="shared" si="27"/>
        <v>0</v>
      </c>
      <c r="E123" s="34">
        <v>0</v>
      </c>
      <c r="F123" s="34">
        <v>0</v>
      </c>
      <c r="G123" s="34">
        <v>0</v>
      </c>
      <c r="H123" s="35">
        <v>0</v>
      </c>
      <c r="I123" s="36"/>
      <c r="J123" s="37"/>
      <c r="K123" s="37"/>
    </row>
    <row r="124" spans="1:11" s="38" customFormat="1">
      <c r="A124" s="32"/>
      <c r="B124" s="33" t="s">
        <v>48</v>
      </c>
      <c r="C124" s="34">
        <v>0</v>
      </c>
      <c r="D124" s="34">
        <f t="shared" si="27"/>
        <v>0</v>
      </c>
      <c r="E124" s="34">
        <v>0</v>
      </c>
      <c r="F124" s="34">
        <v>0</v>
      </c>
      <c r="G124" s="34">
        <v>0</v>
      </c>
      <c r="H124" s="35">
        <v>0</v>
      </c>
      <c r="I124" s="36"/>
      <c r="J124" s="37"/>
      <c r="K124" s="37"/>
    </row>
    <row r="125" spans="1:11" s="38" customFormat="1">
      <c r="A125" s="26"/>
      <c r="B125" s="27" t="s">
        <v>49</v>
      </c>
      <c r="C125" s="28">
        <f t="shared" ref="C125:H125" si="28">SUM(C126:C134)</f>
        <v>29710099</v>
      </c>
      <c r="D125" s="28">
        <f t="shared" si="28"/>
        <v>66198123.750000007</v>
      </c>
      <c r="E125" s="28">
        <f t="shared" si="28"/>
        <v>95908222.750000015</v>
      </c>
      <c r="F125" s="28">
        <f t="shared" si="28"/>
        <v>89125234.459999993</v>
      </c>
      <c r="G125" s="28">
        <f t="shared" si="28"/>
        <v>68911809.480000004</v>
      </c>
      <c r="H125" s="29">
        <f t="shared" si="28"/>
        <v>6782988.29</v>
      </c>
      <c r="I125" s="36"/>
      <c r="J125" s="37"/>
      <c r="K125" s="37"/>
    </row>
    <row r="126" spans="1:11" s="38" customFormat="1">
      <c r="A126" s="32"/>
      <c r="B126" s="33" t="s">
        <v>50</v>
      </c>
      <c r="C126" s="34">
        <v>17099318</v>
      </c>
      <c r="D126" s="34">
        <f t="shared" ref="D126:D134" si="29">E126-C126</f>
        <v>48271667.250000007</v>
      </c>
      <c r="E126" s="34">
        <v>65370985.250000007</v>
      </c>
      <c r="F126" s="34">
        <v>61170194.380000003</v>
      </c>
      <c r="G126" s="34">
        <v>55275697.980000004</v>
      </c>
      <c r="H126" s="35">
        <v>4200790.87</v>
      </c>
      <c r="I126" s="36"/>
      <c r="J126" s="37"/>
      <c r="K126" s="37"/>
    </row>
    <row r="127" spans="1:11" s="38" customFormat="1">
      <c r="A127" s="32"/>
      <c r="B127" s="33" t="s">
        <v>51</v>
      </c>
      <c r="C127" s="34">
        <v>30000</v>
      </c>
      <c r="D127" s="34">
        <f t="shared" si="29"/>
        <v>2743891.88</v>
      </c>
      <c r="E127" s="34">
        <v>2773891.88</v>
      </c>
      <c r="F127" s="34">
        <v>2759632.25</v>
      </c>
      <c r="G127" s="34">
        <v>2602771.88</v>
      </c>
      <c r="H127" s="35">
        <v>14259.630000000005</v>
      </c>
      <c r="I127" s="36"/>
      <c r="J127" s="37"/>
      <c r="K127" s="37"/>
    </row>
    <row r="128" spans="1:11" s="38" customFormat="1">
      <c r="A128" s="32"/>
      <c r="B128" s="33" t="s">
        <v>52</v>
      </c>
      <c r="C128" s="34">
        <v>39700</v>
      </c>
      <c r="D128" s="34">
        <f t="shared" si="29"/>
        <v>134817.69</v>
      </c>
      <c r="E128" s="34">
        <v>174517.69</v>
      </c>
      <c r="F128" s="34">
        <v>157245.26</v>
      </c>
      <c r="G128" s="34">
        <v>157245.26</v>
      </c>
      <c r="H128" s="35">
        <v>17272.43</v>
      </c>
      <c r="I128" s="36"/>
      <c r="J128" s="37"/>
      <c r="K128" s="37"/>
    </row>
    <row r="129" spans="1:11" s="38" customFormat="1">
      <c r="A129" s="32"/>
      <c r="B129" s="33" t="s">
        <v>53</v>
      </c>
      <c r="C129" s="34">
        <v>0</v>
      </c>
      <c r="D129" s="34">
        <f t="shared" si="29"/>
        <v>3011388.5100000002</v>
      </c>
      <c r="E129" s="34">
        <v>3011388.5100000002</v>
      </c>
      <c r="F129" s="34">
        <v>3011388.5100000002</v>
      </c>
      <c r="G129" s="34">
        <v>2565488.5100000002</v>
      </c>
      <c r="H129" s="35">
        <v>0</v>
      </c>
      <c r="I129" s="36"/>
      <c r="J129" s="37"/>
      <c r="K129" s="37"/>
    </row>
    <row r="130" spans="1:11" s="38" customFormat="1">
      <c r="A130" s="32"/>
      <c r="B130" s="33" t="s">
        <v>54</v>
      </c>
      <c r="C130" s="34">
        <v>288314</v>
      </c>
      <c r="D130" s="34">
        <f t="shared" si="29"/>
        <v>2807092</v>
      </c>
      <c r="E130" s="34">
        <v>3095406</v>
      </c>
      <c r="F130" s="34">
        <v>3039415.18</v>
      </c>
      <c r="G130" s="34">
        <v>2590263.1800000002</v>
      </c>
      <c r="H130" s="35">
        <v>55990.819999999832</v>
      </c>
      <c r="I130" s="36"/>
      <c r="J130" s="37"/>
      <c r="K130" s="37"/>
    </row>
    <row r="131" spans="1:11" s="38" customFormat="1">
      <c r="A131" s="32"/>
      <c r="B131" s="33" t="s">
        <v>55</v>
      </c>
      <c r="C131" s="34">
        <v>1671200</v>
      </c>
      <c r="D131" s="34">
        <f t="shared" si="29"/>
        <v>5665779.4500000002</v>
      </c>
      <c r="E131" s="34">
        <v>7336979.4500000002</v>
      </c>
      <c r="F131" s="34">
        <v>7226538.6100000003</v>
      </c>
      <c r="G131" s="34">
        <v>906596.45</v>
      </c>
      <c r="H131" s="35">
        <v>110440.83999999985</v>
      </c>
      <c r="I131" s="36"/>
      <c r="J131" s="37"/>
      <c r="K131" s="37"/>
    </row>
    <row r="132" spans="1:11" s="38" customFormat="1">
      <c r="A132" s="32"/>
      <c r="B132" s="33" t="s">
        <v>56</v>
      </c>
      <c r="C132" s="34">
        <v>0</v>
      </c>
      <c r="D132" s="34">
        <f t="shared" si="29"/>
        <v>0</v>
      </c>
      <c r="E132" s="34">
        <v>0</v>
      </c>
      <c r="F132" s="34">
        <v>0</v>
      </c>
      <c r="G132" s="34">
        <v>0</v>
      </c>
      <c r="H132" s="35">
        <v>0</v>
      </c>
      <c r="I132" s="36"/>
      <c r="J132" s="37"/>
      <c r="K132" s="37"/>
    </row>
    <row r="133" spans="1:11" s="38" customFormat="1">
      <c r="A133" s="32"/>
      <c r="B133" s="33" t="s">
        <v>57</v>
      </c>
      <c r="C133" s="34">
        <v>0</v>
      </c>
      <c r="D133" s="34">
        <f t="shared" si="29"/>
        <v>0</v>
      </c>
      <c r="E133" s="34">
        <v>0</v>
      </c>
      <c r="F133" s="34">
        <v>0</v>
      </c>
      <c r="G133" s="34">
        <v>0</v>
      </c>
      <c r="H133" s="35">
        <v>0</v>
      </c>
      <c r="I133" s="36"/>
      <c r="J133" s="37"/>
      <c r="K133" s="37"/>
    </row>
    <row r="134" spans="1:11" s="38" customFormat="1">
      <c r="A134" s="32"/>
      <c r="B134" s="33" t="s">
        <v>58</v>
      </c>
      <c r="C134" s="34">
        <v>10581567</v>
      </c>
      <c r="D134" s="34">
        <f t="shared" si="29"/>
        <v>3563486.9700000007</v>
      </c>
      <c r="E134" s="34">
        <v>14145053.970000001</v>
      </c>
      <c r="F134" s="34">
        <v>11760820.27</v>
      </c>
      <c r="G134" s="34">
        <v>4813746.22</v>
      </c>
      <c r="H134" s="35">
        <v>2384233.7000000002</v>
      </c>
      <c r="I134" s="36"/>
      <c r="J134" s="37"/>
      <c r="K134" s="37"/>
    </row>
    <row r="135" spans="1:11" s="38" customFormat="1">
      <c r="A135" s="26"/>
      <c r="B135" s="27" t="s">
        <v>59</v>
      </c>
      <c r="C135" s="28">
        <f t="shared" ref="C135:H135" si="30">SUM(C136:C138)</f>
        <v>2231145258</v>
      </c>
      <c r="D135" s="28">
        <f t="shared" si="30"/>
        <v>-1288048120.8500001</v>
      </c>
      <c r="E135" s="28">
        <f t="shared" si="30"/>
        <v>943097137.14999974</v>
      </c>
      <c r="F135" s="28">
        <f t="shared" si="30"/>
        <v>835211786.86000001</v>
      </c>
      <c r="G135" s="28">
        <f t="shared" si="30"/>
        <v>747083142.37</v>
      </c>
      <c r="H135" s="29">
        <f t="shared" si="30"/>
        <v>107885350.29000001</v>
      </c>
      <c r="I135" s="36"/>
      <c r="J135" s="37"/>
      <c r="K135" s="37"/>
    </row>
    <row r="136" spans="1:11" s="38" customFormat="1">
      <c r="A136" s="32"/>
      <c r="B136" s="33" t="s">
        <v>60</v>
      </c>
      <c r="C136" s="34">
        <v>0</v>
      </c>
      <c r="D136" s="34">
        <f t="shared" ref="D136:D138" si="31">E136-C136</f>
        <v>810532248.64999974</v>
      </c>
      <c r="E136" s="34">
        <v>810532248.64999974</v>
      </c>
      <c r="F136" s="34">
        <v>719713427.04999995</v>
      </c>
      <c r="G136" s="34">
        <v>652240168.13</v>
      </c>
      <c r="H136" s="35">
        <v>90818821.600000009</v>
      </c>
      <c r="I136" s="36"/>
      <c r="J136" s="37"/>
      <c r="K136" s="37"/>
    </row>
    <row r="137" spans="1:11" s="38" customFormat="1">
      <c r="A137" s="32"/>
      <c r="B137" s="33" t="s">
        <v>61</v>
      </c>
      <c r="C137" s="34">
        <v>2231145258</v>
      </c>
      <c r="D137" s="34">
        <f t="shared" si="31"/>
        <v>-2108940875.6099999</v>
      </c>
      <c r="E137" s="34">
        <v>122204382.39</v>
      </c>
      <c r="F137" s="34">
        <v>105137853.70000003</v>
      </c>
      <c r="G137" s="34">
        <v>85177028.109999999</v>
      </c>
      <c r="H137" s="35">
        <v>17066528.689999998</v>
      </c>
      <c r="I137" s="36"/>
      <c r="J137" s="37"/>
      <c r="K137" s="37"/>
    </row>
    <row r="138" spans="1:11" s="38" customFormat="1">
      <c r="A138" s="32"/>
      <c r="B138" s="33" t="s">
        <v>62</v>
      </c>
      <c r="C138" s="34">
        <v>0</v>
      </c>
      <c r="D138" s="34">
        <f t="shared" si="31"/>
        <v>10360506.109999999</v>
      </c>
      <c r="E138" s="34">
        <v>10360506.109999999</v>
      </c>
      <c r="F138" s="34">
        <v>10360506.109999999</v>
      </c>
      <c r="G138" s="34">
        <v>9665946.1300000008</v>
      </c>
      <c r="H138" s="35">
        <v>0</v>
      </c>
      <c r="I138" s="36"/>
      <c r="J138" s="37"/>
      <c r="K138" s="37"/>
    </row>
    <row r="139" spans="1:11" s="38" customFormat="1">
      <c r="A139" s="26"/>
      <c r="B139" s="27" t="s">
        <v>63</v>
      </c>
      <c r="C139" s="28">
        <f>SUM(C140:C146)</f>
        <v>0</v>
      </c>
      <c r="D139" s="28">
        <f t="shared" ref="D139:H139" si="32">SUM(D140:D146)</f>
        <v>0</v>
      </c>
      <c r="E139" s="28">
        <f t="shared" si="32"/>
        <v>0</v>
      </c>
      <c r="F139" s="28">
        <f t="shared" si="32"/>
        <v>0</v>
      </c>
      <c r="G139" s="28">
        <f t="shared" si="32"/>
        <v>0</v>
      </c>
      <c r="H139" s="29">
        <f t="shared" si="32"/>
        <v>0</v>
      </c>
      <c r="I139" s="36"/>
      <c r="J139" s="37"/>
      <c r="K139" s="37"/>
    </row>
    <row r="140" spans="1:11" s="38" customFormat="1">
      <c r="A140" s="32"/>
      <c r="B140" s="33" t="s">
        <v>64</v>
      </c>
      <c r="C140" s="34">
        <v>0</v>
      </c>
      <c r="D140" s="34">
        <f t="shared" ref="D140:D146" si="33">E140-C140</f>
        <v>0</v>
      </c>
      <c r="E140" s="34">
        <v>0</v>
      </c>
      <c r="F140" s="34">
        <v>0</v>
      </c>
      <c r="G140" s="34">
        <v>0</v>
      </c>
      <c r="H140" s="35">
        <v>0</v>
      </c>
      <c r="I140" s="36"/>
      <c r="J140" s="37"/>
      <c r="K140" s="37"/>
    </row>
    <row r="141" spans="1:11" s="38" customFormat="1">
      <c r="A141" s="32"/>
      <c r="B141" s="33" t="s">
        <v>65</v>
      </c>
      <c r="C141" s="34">
        <v>0</v>
      </c>
      <c r="D141" s="34">
        <f t="shared" si="33"/>
        <v>0</v>
      </c>
      <c r="E141" s="34">
        <v>0</v>
      </c>
      <c r="F141" s="34">
        <v>0</v>
      </c>
      <c r="G141" s="34">
        <v>0</v>
      </c>
      <c r="H141" s="35">
        <v>0</v>
      </c>
      <c r="I141" s="36"/>
      <c r="J141" s="37"/>
      <c r="K141" s="37"/>
    </row>
    <row r="142" spans="1:11" s="38" customFormat="1">
      <c r="A142" s="32"/>
      <c r="B142" s="33" t="s">
        <v>66</v>
      </c>
      <c r="C142" s="34">
        <v>0</v>
      </c>
      <c r="D142" s="34">
        <f t="shared" si="33"/>
        <v>0</v>
      </c>
      <c r="E142" s="34">
        <v>0</v>
      </c>
      <c r="F142" s="34">
        <v>0</v>
      </c>
      <c r="G142" s="34">
        <v>0</v>
      </c>
      <c r="H142" s="35">
        <v>0</v>
      </c>
      <c r="I142" s="36"/>
      <c r="J142" s="37"/>
      <c r="K142" s="37"/>
    </row>
    <row r="143" spans="1:11" s="38" customFormat="1">
      <c r="A143" s="32"/>
      <c r="B143" s="33" t="s">
        <v>67</v>
      </c>
      <c r="C143" s="34">
        <v>0</v>
      </c>
      <c r="D143" s="34">
        <f t="shared" si="33"/>
        <v>0</v>
      </c>
      <c r="E143" s="34">
        <v>0</v>
      </c>
      <c r="F143" s="34">
        <v>0</v>
      </c>
      <c r="G143" s="34">
        <v>0</v>
      </c>
      <c r="H143" s="35">
        <v>0</v>
      </c>
      <c r="I143" s="36"/>
      <c r="J143" s="37"/>
      <c r="K143" s="37"/>
    </row>
    <row r="144" spans="1:11" s="38" customFormat="1">
      <c r="A144" s="41"/>
      <c r="B144" s="33" t="s">
        <v>68</v>
      </c>
      <c r="C144" s="34">
        <v>0</v>
      </c>
      <c r="D144" s="34">
        <f t="shared" si="33"/>
        <v>0</v>
      </c>
      <c r="E144" s="34">
        <v>0</v>
      </c>
      <c r="F144" s="34">
        <v>0</v>
      </c>
      <c r="G144" s="34">
        <v>0</v>
      </c>
      <c r="H144" s="35">
        <v>0</v>
      </c>
      <c r="I144" s="36"/>
      <c r="J144" s="37"/>
      <c r="K144" s="37"/>
    </row>
    <row r="145" spans="1:11" s="38" customFormat="1">
      <c r="A145" s="41"/>
      <c r="B145" s="33" t="s">
        <v>69</v>
      </c>
      <c r="C145" s="34">
        <v>0</v>
      </c>
      <c r="D145" s="34">
        <f t="shared" si="33"/>
        <v>0</v>
      </c>
      <c r="E145" s="34">
        <v>0</v>
      </c>
      <c r="F145" s="34">
        <v>0</v>
      </c>
      <c r="G145" s="34">
        <v>0</v>
      </c>
      <c r="H145" s="35">
        <v>0</v>
      </c>
      <c r="I145" s="36"/>
      <c r="J145" s="37"/>
      <c r="K145" s="37"/>
    </row>
    <row r="146" spans="1:11" s="38" customFormat="1">
      <c r="A146" s="32"/>
      <c r="B146" s="33" t="s">
        <v>70</v>
      </c>
      <c r="C146" s="34">
        <v>0</v>
      </c>
      <c r="D146" s="34">
        <f t="shared" si="33"/>
        <v>0</v>
      </c>
      <c r="E146" s="34">
        <v>0</v>
      </c>
      <c r="F146" s="34">
        <v>0</v>
      </c>
      <c r="G146" s="34">
        <v>0</v>
      </c>
      <c r="H146" s="35">
        <v>0</v>
      </c>
      <c r="I146" s="36"/>
      <c r="J146" s="37"/>
      <c r="K146" s="37"/>
    </row>
    <row r="147" spans="1:11" s="38" customFormat="1">
      <c r="A147" s="26"/>
      <c r="B147" s="27" t="s">
        <v>71</v>
      </c>
      <c r="C147" s="28">
        <f t="shared" ref="C147:H147" si="34">SUM(C148:C150)</f>
        <v>1674975312</v>
      </c>
      <c r="D147" s="28">
        <f t="shared" si="34"/>
        <v>266118463.71999997</v>
      </c>
      <c r="E147" s="28">
        <f t="shared" si="34"/>
        <v>1941093775.72</v>
      </c>
      <c r="F147" s="28">
        <f t="shared" si="34"/>
        <v>1940963456.2199998</v>
      </c>
      <c r="G147" s="28">
        <f t="shared" si="34"/>
        <v>1940963456.2199998</v>
      </c>
      <c r="H147" s="29">
        <f t="shared" si="34"/>
        <v>130319.50000000064</v>
      </c>
      <c r="I147" s="36"/>
      <c r="J147" s="37"/>
      <c r="K147" s="37"/>
    </row>
    <row r="148" spans="1:11" s="38" customFormat="1">
      <c r="A148" s="32"/>
      <c r="B148" s="33" t="s">
        <v>72</v>
      </c>
      <c r="C148" s="34">
        <v>0</v>
      </c>
      <c r="D148" s="34">
        <f t="shared" ref="D148:D150" si="35">E148-C148</f>
        <v>2828717.52</v>
      </c>
      <c r="E148" s="34">
        <v>2828717.52</v>
      </c>
      <c r="F148" s="34">
        <v>2828717.52</v>
      </c>
      <c r="G148" s="34">
        <v>2828717.52</v>
      </c>
      <c r="H148" s="35">
        <v>0</v>
      </c>
      <c r="I148" s="36"/>
      <c r="J148" s="37"/>
      <c r="K148" s="37"/>
    </row>
    <row r="149" spans="1:11" s="38" customFormat="1">
      <c r="A149" s="32"/>
      <c r="B149" s="33" t="s">
        <v>73</v>
      </c>
      <c r="C149" s="34">
        <v>1674975312</v>
      </c>
      <c r="D149" s="34">
        <f t="shared" si="35"/>
        <v>-913370</v>
      </c>
      <c r="E149" s="34">
        <v>1674061942</v>
      </c>
      <c r="F149" s="34">
        <v>1674061942</v>
      </c>
      <c r="G149" s="34">
        <v>1674061942</v>
      </c>
      <c r="H149" s="35">
        <v>0</v>
      </c>
      <c r="I149" s="36"/>
      <c r="J149" s="37"/>
      <c r="K149" s="37"/>
    </row>
    <row r="150" spans="1:11" s="38" customFormat="1">
      <c r="A150" s="32"/>
      <c r="B150" s="33" t="s">
        <v>74</v>
      </c>
      <c r="C150" s="34">
        <v>0</v>
      </c>
      <c r="D150" s="34">
        <f t="shared" si="35"/>
        <v>264203116.19999996</v>
      </c>
      <c r="E150" s="34">
        <v>264203116.19999996</v>
      </c>
      <c r="F150" s="34">
        <v>264072796.69999993</v>
      </c>
      <c r="G150" s="34">
        <v>264072796.69999993</v>
      </c>
      <c r="H150" s="35">
        <v>130319.50000000064</v>
      </c>
      <c r="I150" s="36"/>
      <c r="J150" s="37"/>
      <c r="K150" s="37"/>
    </row>
    <row r="151" spans="1:11" s="38" customFormat="1">
      <c r="A151" s="26"/>
      <c r="B151" s="27" t="s">
        <v>75</v>
      </c>
      <c r="C151" s="28">
        <f t="shared" ref="C151:H151" si="36">SUM(C152:C158)</f>
        <v>90104066</v>
      </c>
      <c r="D151" s="28">
        <f t="shared" si="36"/>
        <v>22573534.379999999</v>
      </c>
      <c r="E151" s="28">
        <f t="shared" si="36"/>
        <v>112677600.38</v>
      </c>
      <c r="F151" s="28">
        <f t="shared" si="36"/>
        <v>112677600.38</v>
      </c>
      <c r="G151" s="28">
        <f t="shared" si="36"/>
        <v>112677600.38</v>
      </c>
      <c r="H151" s="29">
        <f t="shared" si="36"/>
        <v>0</v>
      </c>
      <c r="I151" s="36"/>
      <c r="J151" s="37"/>
      <c r="K151" s="37"/>
    </row>
    <row r="152" spans="1:11" s="38" customFormat="1">
      <c r="A152" s="32"/>
      <c r="B152" s="33" t="s">
        <v>76</v>
      </c>
      <c r="C152" s="34">
        <v>90104066</v>
      </c>
      <c r="D152" s="34">
        <f t="shared" ref="D152:D158" si="37">E152-C152</f>
        <v>-9400966.6400000006</v>
      </c>
      <c r="E152" s="34">
        <v>80703099.359999999</v>
      </c>
      <c r="F152" s="34">
        <v>80703099.359999999</v>
      </c>
      <c r="G152" s="34">
        <v>80703099.359999999</v>
      </c>
      <c r="H152" s="35">
        <v>0</v>
      </c>
      <c r="I152" s="36"/>
      <c r="J152" s="37"/>
      <c r="K152" s="37"/>
    </row>
    <row r="153" spans="1:11" s="38" customFormat="1">
      <c r="A153" s="41"/>
      <c r="B153" s="33" t="s">
        <v>77</v>
      </c>
      <c r="C153" s="34">
        <v>0</v>
      </c>
      <c r="D153" s="34">
        <f t="shared" si="37"/>
        <v>0</v>
      </c>
      <c r="E153" s="34">
        <v>0</v>
      </c>
      <c r="F153" s="34">
        <v>0</v>
      </c>
      <c r="G153" s="34">
        <v>0</v>
      </c>
      <c r="H153" s="35">
        <v>0</v>
      </c>
      <c r="I153" s="36"/>
      <c r="J153" s="37"/>
      <c r="K153" s="37"/>
    </row>
    <row r="154" spans="1:11" s="38" customFormat="1">
      <c r="A154" s="32"/>
      <c r="B154" s="33" t="s">
        <v>78</v>
      </c>
      <c r="C154" s="34">
        <v>0</v>
      </c>
      <c r="D154" s="34">
        <f t="shared" si="37"/>
        <v>0</v>
      </c>
      <c r="E154" s="34">
        <v>0</v>
      </c>
      <c r="F154" s="34">
        <v>0</v>
      </c>
      <c r="G154" s="34">
        <v>0</v>
      </c>
      <c r="H154" s="35">
        <v>0</v>
      </c>
      <c r="I154" s="36"/>
      <c r="J154" s="37"/>
      <c r="K154" s="37"/>
    </row>
    <row r="155" spans="1:11" s="38" customFormat="1">
      <c r="A155" s="32"/>
      <c r="B155" s="33" t="s">
        <v>79</v>
      </c>
      <c r="C155" s="34">
        <v>0</v>
      </c>
      <c r="D155" s="34">
        <f t="shared" si="37"/>
        <v>31974501.02</v>
      </c>
      <c r="E155" s="34">
        <v>31974501.02</v>
      </c>
      <c r="F155" s="34">
        <v>31974501.02</v>
      </c>
      <c r="G155" s="34">
        <v>31974501.02</v>
      </c>
      <c r="H155" s="35">
        <v>0</v>
      </c>
      <c r="I155" s="36"/>
      <c r="J155" s="37"/>
      <c r="K155" s="37"/>
    </row>
    <row r="156" spans="1:11" s="38" customFormat="1">
      <c r="A156" s="32"/>
      <c r="B156" s="33" t="s">
        <v>80</v>
      </c>
      <c r="C156" s="34">
        <v>0</v>
      </c>
      <c r="D156" s="34">
        <f t="shared" si="37"/>
        <v>0</v>
      </c>
      <c r="E156" s="34">
        <v>0</v>
      </c>
      <c r="F156" s="34">
        <v>0</v>
      </c>
      <c r="G156" s="34">
        <v>0</v>
      </c>
      <c r="H156" s="35">
        <v>0</v>
      </c>
      <c r="I156" s="36"/>
      <c r="J156" s="37"/>
      <c r="K156" s="37"/>
    </row>
    <row r="157" spans="1:11" s="38" customFormat="1">
      <c r="A157" s="32"/>
      <c r="B157" s="33" t="s">
        <v>81</v>
      </c>
      <c r="C157" s="34">
        <v>0</v>
      </c>
      <c r="D157" s="34">
        <f t="shared" si="37"/>
        <v>0</v>
      </c>
      <c r="E157" s="34">
        <v>0</v>
      </c>
      <c r="F157" s="34">
        <v>0</v>
      </c>
      <c r="G157" s="34">
        <v>0</v>
      </c>
      <c r="H157" s="35">
        <v>0</v>
      </c>
      <c r="I157" s="36"/>
      <c r="J157" s="37"/>
      <c r="K157" s="37"/>
    </row>
    <row r="158" spans="1:11" s="38" customFormat="1">
      <c r="A158" s="32"/>
      <c r="B158" s="33" t="s">
        <v>82</v>
      </c>
      <c r="C158" s="34">
        <v>0</v>
      </c>
      <c r="D158" s="34">
        <f t="shared" si="37"/>
        <v>0</v>
      </c>
      <c r="E158" s="34">
        <v>0</v>
      </c>
      <c r="F158" s="34">
        <v>0</v>
      </c>
      <c r="G158" s="34">
        <v>0</v>
      </c>
      <c r="H158" s="35">
        <v>0</v>
      </c>
      <c r="I158" s="36"/>
      <c r="J158" s="37"/>
      <c r="K158" s="37"/>
    </row>
    <row r="159" spans="1:11" s="48" customFormat="1" ht="15">
      <c r="A159" s="44"/>
      <c r="B159" s="45" t="s">
        <v>84</v>
      </c>
      <c r="C159" s="46">
        <f>C12+C86</f>
        <v>28415664155</v>
      </c>
      <c r="D159" s="46">
        <f t="shared" ref="D159:H159" si="38">D12+D86</f>
        <v>6150193544.9899902</v>
      </c>
      <c r="E159" s="46">
        <f t="shared" si="38"/>
        <v>34565857699.98999</v>
      </c>
      <c r="F159" s="46">
        <f t="shared" si="38"/>
        <v>33904126850.659988</v>
      </c>
      <c r="G159" s="46">
        <f t="shared" si="38"/>
        <v>31172005961.599991</v>
      </c>
      <c r="H159" s="47">
        <f t="shared" si="38"/>
        <v>661730849.33000016</v>
      </c>
      <c r="J159" s="49"/>
      <c r="K159" s="49"/>
    </row>
    <row r="160" spans="1:11" s="38" customFormat="1" ht="16.5" customHeight="1">
      <c r="A160" s="32"/>
      <c r="B160" s="50" t="s">
        <v>85</v>
      </c>
      <c r="C160" s="50"/>
      <c r="D160" s="50"/>
      <c r="E160" s="50"/>
      <c r="F160" s="50"/>
      <c r="G160" s="50"/>
      <c r="H160" s="50"/>
      <c r="J160" s="37"/>
      <c r="K160" s="37"/>
    </row>
    <row r="161" spans="1:11" s="38" customFormat="1">
      <c r="A161" s="32"/>
      <c r="B161" s="51"/>
      <c r="C161" s="52"/>
      <c r="D161" s="52"/>
      <c r="E161" s="52"/>
      <c r="F161" s="52"/>
      <c r="G161" s="52"/>
      <c r="H161" s="52"/>
      <c r="J161" s="37"/>
      <c r="K161" s="37"/>
    </row>
    <row r="162" spans="1:11" s="38" customFormat="1">
      <c r="A162" s="32"/>
      <c r="B162" s="53"/>
      <c r="J162" s="37"/>
      <c r="K162" s="37"/>
    </row>
    <row r="163" spans="1:11">
      <c r="B163" s="53"/>
      <c r="I163"/>
    </row>
    <row r="164" spans="1:11">
      <c r="C164" s="56"/>
      <c r="D164" s="56"/>
      <c r="E164" s="56"/>
      <c r="F164" s="56"/>
      <c r="G164" s="56"/>
      <c r="H164" s="56"/>
      <c r="I164"/>
    </row>
    <row r="165" spans="1:11">
      <c r="C165" s="57"/>
      <c r="D165" s="57"/>
      <c r="E165" s="57"/>
      <c r="F165" s="57"/>
      <c r="G165" s="57"/>
      <c r="H165" s="57"/>
      <c r="I165" s="58"/>
    </row>
  </sheetData>
  <mergeCells count="6">
    <mergeCell ref="B6:H6"/>
    <mergeCell ref="B7:H7"/>
    <mergeCell ref="B8:H8"/>
    <mergeCell ref="B9:H9"/>
    <mergeCell ref="B10:H10"/>
    <mergeCell ref="B160:H160"/>
  </mergeCells>
  <printOptions horizontalCentered="1"/>
  <pageMargins left="0.39370078740157483" right="0.39370078740157483" top="0.62992125984251968" bottom="0.6692913385826772" header="0.27559055118110237" footer="0.23622047244094488"/>
  <pageSetup scale="76" fitToHeight="0" orientation="portrait" r:id="rId1"/>
  <headerFooter>
    <oddFooter>&amp;C&amp;P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PARTIDAS LDF</vt:lpstr>
      <vt:lpstr>'PARTIDAS LDF'!Área_de_impresión</vt:lpstr>
      <vt:lpstr>'PARTIDAS LDF'!Títulos_a_imprimir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Sefilan</dc:creator>
  <cp:lastModifiedBy>Sefilan</cp:lastModifiedBy>
  <dcterms:created xsi:type="dcterms:W3CDTF">2019-05-14T16:31:18Z</dcterms:created>
  <dcterms:modified xsi:type="dcterms:W3CDTF">2019-05-14T16:32:36Z</dcterms:modified>
</cp:coreProperties>
</file>